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576" windowHeight="11316"/>
  </bookViews>
  <sheets>
    <sheet name="DFG" sheetId="8" r:id="rId1"/>
    <sheet name="ULIAZPI" sheetId="7" r:id="rId2"/>
    <sheet name="KABIA" sheetId="9" r:id="rId3"/>
    <sheet name="BIDEGI" sheetId="3" r:id="rId4"/>
    <sheet name="ETORLUR " sheetId="6" r:id="rId5"/>
    <sheet name="IZFE" sheetId="5" r:id="rId6"/>
    <sheet name="KIROLGI" sheetId="10" r:id="rId7"/>
    <sheet name="SU ESKOLA" sheetId="11" r:id="rId8"/>
    <sheet name="FCC" sheetId="13" r:id="rId9"/>
    <sheet name="ZIUR" sheetId="14" r:id="rId10"/>
    <sheet name="ADINBERRI" sheetId="15" r:id="rId11"/>
    <sheet name="MUBIL" sheetId="16" r:id="rId12"/>
    <sheet name="Hoja1" sheetId="12" r:id="rId13"/>
  </sheets>
  <calcPr calcId="162913"/>
</workbook>
</file>

<file path=xl/calcChain.xml><?xml version="1.0" encoding="utf-8"?>
<calcChain xmlns="http://schemas.openxmlformats.org/spreadsheetml/2006/main">
  <c r="C52" i="16" l="1"/>
  <c r="C28" i="16"/>
  <c r="C15" i="16"/>
  <c r="C3" i="16"/>
  <c r="C31" i="14"/>
  <c r="C18" i="14"/>
  <c r="C20" i="11"/>
  <c r="C20" i="10"/>
  <c r="C6" i="5"/>
  <c r="C22" i="9"/>
  <c r="C37" i="8"/>
  <c r="C24" i="8"/>
  <c r="C6" i="8"/>
  <c r="C28" i="15"/>
  <c r="C15" i="15"/>
  <c r="C52" i="15"/>
  <c r="C3" i="15"/>
  <c r="C28" i="14"/>
  <c r="C15" i="14"/>
  <c r="C3" i="14"/>
  <c r="C28" i="13"/>
  <c r="C15" i="13"/>
  <c r="C3" i="13"/>
  <c r="C16" i="10"/>
  <c r="C52" i="10"/>
  <c r="C34" i="8"/>
  <c r="C21" i="8"/>
  <c r="C41" i="8"/>
  <c r="C28" i="11"/>
  <c r="C15" i="11"/>
  <c r="C3" i="11"/>
  <c r="C3" i="10"/>
  <c r="C35" i="5"/>
  <c r="C28" i="5"/>
  <c r="C15" i="6"/>
  <c r="C52" i="6"/>
  <c r="C35" i="3"/>
  <c r="C52" i="3"/>
  <c r="C32" i="9"/>
  <c r="C19" i="9"/>
  <c r="C56" i="9"/>
  <c r="C39" i="7"/>
  <c r="C32" i="7"/>
  <c r="C19" i="7"/>
  <c r="C56" i="7"/>
  <c r="C52" i="14"/>
  <c r="C52" i="13"/>
  <c r="C52" i="11"/>
  <c r="C58" i="8"/>
  <c r="C3" i="5"/>
  <c r="C52" i="5"/>
</calcChain>
</file>

<file path=xl/sharedStrings.xml><?xml version="1.0" encoding="utf-8"?>
<sst xmlns="http://schemas.openxmlformats.org/spreadsheetml/2006/main" count="694" uniqueCount="105">
  <si>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</si>
  <si>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</si>
  <si>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</si>
  <si>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</si>
  <si>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</si>
  <si>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</si>
  <si>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</si>
  <si>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</si>
  <si>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</si>
  <si>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</si>
  <si>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</si>
  <si>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</si>
  <si>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</si>
  <si>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</si>
  <si>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</si>
  <si>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</si>
  <si>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</si>
  <si>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</si>
  <si>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</si>
  <si>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</si>
  <si>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O</t>
  </si>
  <si>
    <t>Ingresos de carácter tributario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</si>
  <si>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</si>
  <si>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</si>
  <si>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</si>
  <si>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</si>
  <si>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</si>
  <si>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Zerga izaerako sarrerak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</si>
  <si>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</si>
  <si>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</si>
  <si>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</si>
  <si>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</si>
  <si>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</si>
  <si>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</si>
  <si>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</si>
  <si>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</si>
  <si>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</si>
  <si>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</si>
  <si>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</si>
  <si>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</si>
  <si>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</si>
  <si>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</si>
  <si>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</si>
  <si>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</si>
  <si>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</si>
  <si>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</si>
  <si>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</si>
  <si>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</si>
  <si>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</si>
  <si>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7001.010.401.00.01</t>
  </si>
  <si>
    <t> UNED/</t>
  </si>
  <si>
    <t>2.000   </t>
  </si>
  <si>
    <r>
      <t> </t>
    </r>
    <r>
      <rPr>
        <sz val="9"/>
        <color indexed="8"/>
        <rFont val="Arial"/>
        <family val="2"/>
      </rPr>
      <t>UNED</t>
    </r>
  </si>
  <si>
    <t>7001.010.445.00.01</t>
  </si>
  <si>
    <t> EHU/</t>
  </si>
  <si>
    <t>5.000   </t>
  </si>
  <si>
    <r>
      <t> </t>
    </r>
    <r>
      <rPr>
        <sz val="9"/>
        <color indexed="8"/>
        <rFont val="Arial"/>
        <family val="2"/>
      </rPr>
      <t>UPV</t>
    </r>
  </si>
  <si>
    <t>7001.010.460.00.01</t>
  </si>
  <si>
    <t> Gipuzkoako Foru Aldundia/</t>
  </si>
  <si>
    <t>2.578.000   </t>
  </si>
  <si>
    <r>
      <t> </t>
    </r>
    <r>
      <rPr>
        <sz val="9"/>
        <color indexed="8"/>
        <rFont val="Arial"/>
        <family val="2"/>
      </rPr>
      <t>Diputación Foral de Gipuzkoa</t>
    </r>
  </si>
  <si>
    <t>7001.010.469.00.01</t>
  </si>
  <si>
    <t> Universidad de Navarra</t>
  </si>
  <si>
    <t>4.000   </t>
  </si>
  <si>
    <r>
      <t> </t>
    </r>
    <r>
      <rPr>
        <sz val="9"/>
        <color indexed="8"/>
        <rFont val="Arial"/>
        <family val="2"/>
      </rPr>
      <t>Universidad de Navarra</t>
    </r>
  </si>
  <si>
    <t>7001.010.469.00.02</t>
  </si>
  <si>
    <t> Mondragon Unibertsitatea</t>
  </si>
  <si>
    <r>
      <t> </t>
    </r>
    <r>
      <rPr>
        <sz val="9"/>
        <color indexed="8"/>
        <rFont val="Arial"/>
        <family val="2"/>
      </rPr>
      <t>Universidad de Mondragón</t>
    </r>
  </si>
  <si>
    <t>7001.010.469.00.03</t>
  </si>
  <si>
    <t> Deustuko Unibertsitatea</t>
  </si>
  <si>
    <r>
      <t> </t>
    </r>
    <r>
      <rPr>
        <sz val="9"/>
        <color indexed="8"/>
        <rFont val="Arial"/>
        <family val="2"/>
      </rPr>
      <t>Universidad de Deusto</t>
    </r>
  </si>
  <si>
    <t>7001.010.470.00.01</t>
  </si>
  <si>
    <t> Real Sociedad SAD</t>
  </si>
  <si>
    <t>63.646   </t>
  </si>
  <si>
    <r>
      <t> </t>
    </r>
    <r>
      <rPr>
        <sz val="9"/>
        <color indexed="8"/>
        <rFont val="Arial"/>
        <family val="2"/>
      </rPr>
      <t>Real Sociedad SAD</t>
    </r>
  </si>
  <si>
    <t>7001.010.470.00.02</t>
  </si>
  <si>
    <t> Irizar S.Coop</t>
  </si>
  <si>
    <t>121.000   </t>
  </si>
  <si>
    <r>
      <t> </t>
    </r>
    <r>
      <rPr>
        <sz val="9"/>
        <color indexed="8"/>
        <rFont val="Arial"/>
        <family val="2"/>
      </rPr>
      <t>Irizar S.Coop.</t>
    </r>
  </si>
  <si>
    <t>7001.010.470.00.03</t>
  </si>
  <si>
    <t> Otros patrocinios</t>
  </si>
  <si>
    <t>12.100   </t>
  </si>
  <si>
    <r>
      <t> </t>
    </r>
    <r>
      <rPr>
        <sz val="9"/>
        <color indexed="8"/>
        <rFont val="Arial"/>
        <family val="2"/>
      </rPr>
      <t>Otros patrocinios</t>
    </r>
  </si>
  <si>
    <t>7001.010.470.00.04</t>
  </si>
  <si>
    <t> Colaboración de ULMA S.Coop</t>
  </si>
  <si>
    <r>
      <t> </t>
    </r>
    <r>
      <rPr>
        <sz val="9"/>
        <color indexed="8"/>
        <rFont val="Arial"/>
        <family val="2"/>
      </rPr>
      <t>Colaboración de ULMA s.Coop.</t>
    </r>
  </si>
  <si>
    <t>7001.010.470.00.05</t>
  </si>
  <si>
    <t> Otras colaboraciones de empresas</t>
  </si>
  <si>
    <t>29.000   </t>
  </si>
  <si>
    <r>
      <t> </t>
    </r>
    <r>
      <rPr>
        <sz val="9"/>
        <color indexed="8"/>
        <rFont val="Arial"/>
        <family val="2"/>
      </rPr>
      <t>Otras colaboraciones de empresas</t>
    </r>
  </si>
  <si>
    <t>7001.010.470.00.06</t>
  </si>
  <si>
    <t> Instant Sport SL (Wave Garden)</t>
  </si>
  <si>
    <t>24.200   </t>
  </si>
  <si>
    <r>
      <t> </t>
    </r>
    <r>
      <rPr>
        <sz val="9"/>
        <color indexed="8"/>
        <rFont val="Arial"/>
        <family val="2"/>
      </rPr>
      <t>Instant Sport SL (Wave Garden)</t>
    </r>
  </si>
  <si>
    <t>7001.010.470.00.07</t>
  </si>
  <si>
    <t> SD Eibar SAD</t>
  </si>
  <si>
    <t>84.700   </t>
  </si>
  <si>
    <r>
      <t> </t>
    </r>
    <r>
      <rPr>
        <sz val="9"/>
        <color indexed="8"/>
        <rFont val="Arial"/>
        <family val="2"/>
      </rPr>
      <t>SD Eibar SAD</t>
    </r>
  </si>
  <si>
    <t>7001.010.470.00.08</t>
  </si>
  <si>
    <t> Salto Systems SL</t>
  </si>
  <si>
    <t>5.445   </t>
  </si>
  <si>
    <r>
      <t> </t>
    </r>
    <r>
      <rPr>
        <sz val="9"/>
        <color indexed="8"/>
        <rFont val="Arial"/>
        <family val="2"/>
      </rPr>
      <t>Salto Systems SL</t>
    </r>
  </si>
  <si>
    <t>Total</t>
  </si>
  <si>
    <t>2.943.091   </t>
  </si>
  <si>
    <t>2020 EKITALDIKO FINANTZA ITURRIAK / FUENTES DE FINANCIACION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</si>
</sst>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CCF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F5FB"/>
        <bgColor indexed="64"/>
      </patternFill>
    </fill>
    <fill>
      <patternFill patternType="solid">
        <fgColor rgb="FFAFCEE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43" fontId="0" fillId="0" borderId="0" xfId="1" applyFont="1"/>
    <xf numFmtId="43" fontId="3" fillId="0" borderId="0" xfId="1" applyFont="1"/>
    <xf numFmtId="43" fontId="3" fillId="0" borderId="0" xfId="0" applyNumberFormat="1" applyFont="1"/>
    <xf numFmtId="43" fontId="4" fillId="0" borderId="0" xfId="1" applyFont="1"/>
    <xf numFmtId="43" fontId="0" fillId="0" borderId="0" xfId="0" applyNumberFormat="1"/>
    <xf numFmtId="43" fontId="8" fillId="0" borderId="0" xfId="1" applyFont="1"/>
    <xf numFmtId="43" fontId="1" fillId="0" borderId="0" xfId="1"/>
    <xf numFmtId="43" fontId="4" fillId="0" borderId="0" xfId="0" applyNumberFormat="1" applyFont="1"/>
    <xf numFmtId="4" fontId="0" fillId="0" borderId="0" xfId="0" applyNumberFormat="1"/>
    <xf numFmtId="43" fontId="1" fillId="0" borderId="0" xfId="1" applyFont="1"/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right" vertical="center" wrapText="1"/>
    </xf>
    <xf numFmtId="0" fontId="11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abSelected="1" view="pageLayout" topLeftCell="A22" zoomScaleNormal="100" workbookViewId="0">
      <selection activeCell="B3" sqref="B3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8.109375" style="6" bestFit="1" customWidth="1"/>
  </cols>
  <sheetData>
    <row r="1" spans="1:3" x14ac:dyDescent="0.25">
      <c r="B1" s="1"/>
    </row>
    <row r="3" spans="1:3" x14ac:dyDescent="0.25">
      <c r="B3" s="5" t="s">
        <v>104</v>
      </c>
    </row>
    <row r="4" spans="1:3" x14ac:dyDescent="0.25">
      <c r="B4" s="5"/>
    </row>
    <row r="6" spans="1:3" x14ac:dyDescent="0.25">
      <c r="A6" s="2" t="s">
        <v>20</v>
      </c>
      <c r="B6" s="1" t="s">
        <v>27</v>
      </c>
      <c r="C6" s="7">
        <f>2410524091+2688045515</f>
        <v>5098569606</v>
      </c>
    </row>
    <row r="7" spans="1:3" x14ac:dyDescent="0.25">
      <c r="B7" s="4" t="s">
        <v>21</v>
      </c>
    </row>
    <row r="8" spans="1:3" x14ac:dyDescent="0.25">
      <c r="B8" s="1"/>
    </row>
    <row r="9" spans="1:3" x14ac:dyDescent="0.25">
      <c r="A9" s="2" t="s">
        <v>9</v>
      </c>
      <c r="B9" s="1" t="s">
        <v>28</v>
      </c>
    </row>
    <row r="10" spans="1:3" x14ac:dyDescent="0.25">
      <c r="B10" s="4" t="s">
        <v>0</v>
      </c>
    </row>
    <row r="11" spans="1:3" x14ac:dyDescent="0.25">
      <c r="B11" t="s">
        <v>37</v>
      </c>
    </row>
    <row r="12" spans="1:3" x14ac:dyDescent="0.25">
      <c r="B12" t="s">
        <v>38</v>
      </c>
    </row>
    <row r="13" spans="1:3" x14ac:dyDescent="0.25">
      <c r="B13" t="s">
        <v>39</v>
      </c>
    </row>
    <row r="15" spans="1:3" x14ac:dyDescent="0.25">
      <c r="A15" s="2" t="s">
        <v>10</v>
      </c>
      <c r="B15" s="1" t="s">
        <v>22</v>
      </c>
      <c r="C15" s="7">
        <v>55913373</v>
      </c>
    </row>
    <row r="16" spans="1:3" x14ac:dyDescent="0.25">
      <c r="B16" s="4" t="s">
        <v>1</v>
      </c>
      <c r="C16" s="9"/>
    </row>
    <row r="17" spans="1:3" x14ac:dyDescent="0.25">
      <c r="B17" s="4"/>
      <c r="C17" s="9"/>
    </row>
    <row r="18" spans="1:3" x14ac:dyDescent="0.25">
      <c r="A18" s="2" t="s">
        <v>11</v>
      </c>
      <c r="B18" s="1" t="s">
        <v>23</v>
      </c>
      <c r="C18" s="7"/>
    </row>
    <row r="19" spans="1:3" x14ac:dyDescent="0.25">
      <c r="B19" s="4" t="s">
        <v>2</v>
      </c>
      <c r="C19" s="11"/>
    </row>
    <row r="20" spans="1:3" x14ac:dyDescent="0.25">
      <c r="B20" s="4"/>
      <c r="C20" s="11"/>
    </row>
    <row r="21" spans="1:3" x14ac:dyDescent="0.25">
      <c r="A21" s="2" t="s">
        <v>12</v>
      </c>
      <c r="B21" s="1" t="s">
        <v>31</v>
      </c>
      <c r="C21" s="7">
        <f>+C24+C25</f>
        <v>127171062</v>
      </c>
    </row>
    <row r="22" spans="1:3" x14ac:dyDescent="0.25">
      <c r="B22" s="4" t="s">
        <v>7</v>
      </c>
      <c r="C22" s="7"/>
    </row>
    <row r="23" spans="1:3" x14ac:dyDescent="0.25">
      <c r="B23" t="s">
        <v>40</v>
      </c>
      <c r="C23" s="9"/>
    </row>
    <row r="24" spans="1:3" x14ac:dyDescent="0.25">
      <c r="B24" t="s">
        <v>41</v>
      </c>
      <c r="C24" s="9">
        <f>127171062-C25</f>
        <v>124835619</v>
      </c>
    </row>
    <row r="25" spans="1:3" x14ac:dyDescent="0.25">
      <c r="B25" t="s">
        <v>42</v>
      </c>
      <c r="C25" s="9">
        <v>2335443</v>
      </c>
    </row>
    <row r="26" spans="1:3" x14ac:dyDescent="0.25">
      <c r="B26" t="s">
        <v>43</v>
      </c>
      <c r="C26" s="11"/>
    </row>
    <row r="27" spans="1:3" x14ac:dyDescent="0.25">
      <c r="C27" s="11"/>
    </row>
    <row r="28" spans="1:3" x14ac:dyDescent="0.25">
      <c r="A28" s="2" t="s">
        <v>13</v>
      </c>
      <c r="B28" s="1" t="s">
        <v>24</v>
      </c>
      <c r="C28" s="7">
        <v>425800</v>
      </c>
    </row>
    <row r="29" spans="1:3" x14ac:dyDescent="0.25">
      <c r="B29" s="4" t="s">
        <v>8</v>
      </c>
    </row>
    <row r="30" spans="1:3" x14ac:dyDescent="0.25">
      <c r="B30" s="1"/>
    </row>
    <row r="31" spans="1:3" x14ac:dyDescent="0.25">
      <c r="A31" s="2" t="s">
        <v>14</v>
      </c>
      <c r="B31" s="1" t="s">
        <v>26</v>
      </c>
      <c r="C31" s="7">
        <v>200000</v>
      </c>
    </row>
    <row r="32" spans="1:3" x14ac:dyDescent="0.25">
      <c r="B32" s="4" t="s">
        <v>3</v>
      </c>
      <c r="C32" s="7"/>
    </row>
    <row r="33" spans="1:3" x14ac:dyDescent="0.25">
      <c r="B33" s="1"/>
    </row>
    <row r="34" spans="1:3" x14ac:dyDescent="0.25">
      <c r="A34" s="2" t="s">
        <v>15</v>
      </c>
      <c r="B34" s="1" t="s">
        <v>30</v>
      </c>
      <c r="C34" s="7">
        <f>SUM(C36:C39)</f>
        <v>7574608</v>
      </c>
    </row>
    <row r="35" spans="1:3" x14ac:dyDescent="0.25">
      <c r="B35" s="4" t="s">
        <v>6</v>
      </c>
      <c r="C35" s="7"/>
    </row>
    <row r="36" spans="1:3" x14ac:dyDescent="0.25">
      <c r="B36" t="s">
        <v>40</v>
      </c>
      <c r="C36" s="9">
        <v>3478281</v>
      </c>
    </row>
    <row r="37" spans="1:3" x14ac:dyDescent="0.25">
      <c r="B37" t="s">
        <v>41</v>
      </c>
      <c r="C37" s="9">
        <f>7574608-C36-C38-C39</f>
        <v>384000</v>
      </c>
    </row>
    <row r="38" spans="1:3" x14ac:dyDescent="0.25">
      <c r="B38" t="s">
        <v>42</v>
      </c>
      <c r="C38" s="9">
        <v>2712327</v>
      </c>
    </row>
    <row r="39" spans="1:3" x14ac:dyDescent="0.25">
      <c r="B39" t="s">
        <v>43</v>
      </c>
      <c r="C39" s="9">
        <v>1000000</v>
      </c>
    </row>
    <row r="40" spans="1:3" x14ac:dyDescent="0.25">
      <c r="B40" s="1"/>
      <c r="C40" s="11"/>
    </row>
    <row r="41" spans="1:3" x14ac:dyDescent="0.25">
      <c r="A41" s="2" t="s">
        <v>16</v>
      </c>
      <c r="B41" s="1" t="s">
        <v>25</v>
      </c>
      <c r="C41" s="7">
        <f>SUM(C43:C45)</f>
        <v>36853800</v>
      </c>
    </row>
    <row r="42" spans="1:3" x14ac:dyDescent="0.25">
      <c r="B42" s="4" t="s">
        <v>4</v>
      </c>
      <c r="C42" s="7"/>
    </row>
    <row r="43" spans="1:3" x14ac:dyDescent="0.25">
      <c r="B43" s="3" t="s">
        <v>34</v>
      </c>
      <c r="C43" s="6">
        <v>1100000</v>
      </c>
    </row>
    <row r="44" spans="1:3" x14ac:dyDescent="0.25">
      <c r="B44" s="3" t="s">
        <v>35</v>
      </c>
    </row>
    <row r="45" spans="1:3" x14ac:dyDescent="0.25">
      <c r="B45" s="3" t="s">
        <v>36</v>
      </c>
      <c r="C45" s="6">
        <v>35753800</v>
      </c>
    </row>
    <row r="46" spans="1:3" x14ac:dyDescent="0.25">
      <c r="B46" s="1"/>
    </row>
    <row r="47" spans="1:3" x14ac:dyDescent="0.25">
      <c r="A47" s="2" t="s">
        <v>17</v>
      </c>
      <c r="B47" s="1" t="s">
        <v>29</v>
      </c>
      <c r="C47" s="7"/>
    </row>
    <row r="48" spans="1:3" x14ac:dyDescent="0.25">
      <c r="B48" s="4" t="s">
        <v>5</v>
      </c>
      <c r="C48" s="7"/>
    </row>
    <row r="49" spans="1:3" x14ac:dyDescent="0.25">
      <c r="B49" s="1"/>
      <c r="C49" s="7"/>
    </row>
    <row r="50" spans="1:3" x14ac:dyDescent="0.25">
      <c r="A50" s="2" t="s">
        <v>18</v>
      </c>
      <c r="B50" s="1" t="s">
        <v>32</v>
      </c>
    </row>
    <row r="51" spans="1:3" x14ac:dyDescent="0.25">
      <c r="B51" s="4"/>
    </row>
    <row r="52" spans="1:3" x14ac:dyDescent="0.25">
      <c r="A52" s="2" t="s">
        <v>19</v>
      </c>
      <c r="B52" s="1" t="s">
        <v>33</v>
      </c>
    </row>
    <row r="53" spans="1:3" x14ac:dyDescent="0.25">
      <c r="B53" s="3" t="s">
        <v>44</v>
      </c>
    </row>
    <row r="54" spans="1:3" x14ac:dyDescent="0.25">
      <c r="B54" s="3" t="s">
        <v>45</v>
      </c>
    </row>
    <row r="55" spans="1:3" x14ac:dyDescent="0.25">
      <c r="B55" s="3" t="s">
        <v>46</v>
      </c>
    </row>
    <row r="56" spans="1:3" x14ac:dyDescent="0.25">
      <c r="B56" s="3" t="s">
        <v>47</v>
      </c>
    </row>
    <row r="58" spans="1:3" x14ac:dyDescent="0.25">
      <c r="B58" s="1" t="s">
        <v>48</v>
      </c>
      <c r="C58" s="7">
        <f>+C6+C15+C18+C21+C28+C31+C34+C41+C47</f>
        <v>5326708249</v>
      </c>
    </row>
  </sheetData>
  <phoneticPr fontId="2" type="noConversion"/>
  <pageMargins left="0.75" right="0.75" top="1" bottom="1" header="0.4921259845" footer="0.4921259845"/>
  <pageSetup paperSize="9" scale="85" orientation="portrait" r:id="rId1"/>
  <headerFooter alignWithMargins="0">
    <oddHeader>&amp;C&amp;"Arial,Negrita"&amp;UGIPUZKOAKO FORU ALDUNDIA/DIPUTACIÓN FORAL DE GIPUZKOA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view="pageLayout" zoomScaleNormal="100" workbookViewId="0">
      <selection activeCell="B1" sqref="B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  <col min="4" max="4" width="12.6640625" bestFit="1" customWidth="1"/>
  </cols>
  <sheetData>
    <row r="1" spans="1:4" x14ac:dyDescent="0.25">
      <c r="B1" s="5" t="s">
        <v>104</v>
      </c>
      <c r="C1" s="12"/>
    </row>
    <row r="3" spans="1:4" x14ac:dyDescent="0.25">
      <c r="A3" s="2" t="s">
        <v>9</v>
      </c>
      <c r="B3" s="1" t="s">
        <v>28</v>
      </c>
      <c r="C3" s="7">
        <f>SUM(C5:C7)</f>
        <v>0</v>
      </c>
    </row>
    <row r="4" spans="1:4" x14ac:dyDescent="0.25">
      <c r="B4" s="4" t="s">
        <v>0</v>
      </c>
    </row>
    <row r="5" spans="1:4" x14ac:dyDescent="0.25">
      <c r="B5" t="s">
        <v>37</v>
      </c>
      <c r="C5" s="12"/>
      <c r="D5" s="14"/>
    </row>
    <row r="6" spans="1:4" x14ac:dyDescent="0.25">
      <c r="B6" t="s">
        <v>38</v>
      </c>
      <c r="C6" s="12"/>
    </row>
    <row r="7" spans="1:4" x14ac:dyDescent="0.25">
      <c r="B7" t="s">
        <v>39</v>
      </c>
      <c r="C7" s="12"/>
    </row>
    <row r="8" spans="1:4" x14ac:dyDescent="0.25">
      <c r="C8" s="12"/>
    </row>
    <row r="9" spans="1:4" x14ac:dyDescent="0.25">
      <c r="A9" s="2" t="s">
        <v>10</v>
      </c>
      <c r="B9" s="1" t="s">
        <v>22</v>
      </c>
      <c r="C9" s="7"/>
    </row>
    <row r="10" spans="1:4" x14ac:dyDescent="0.25">
      <c r="B10" s="4" t="s">
        <v>1</v>
      </c>
      <c r="C10" s="12"/>
    </row>
    <row r="11" spans="1:4" x14ac:dyDescent="0.25">
      <c r="B11" s="4"/>
      <c r="C11" s="12"/>
    </row>
    <row r="12" spans="1:4" x14ac:dyDescent="0.25">
      <c r="A12" s="2" t="s">
        <v>11</v>
      </c>
      <c r="B12" s="1" t="s">
        <v>23</v>
      </c>
      <c r="C12" s="7">
        <v>91517</v>
      </c>
    </row>
    <row r="13" spans="1:4" x14ac:dyDescent="0.25">
      <c r="B13" s="4" t="s">
        <v>2</v>
      </c>
      <c r="C13" s="7"/>
    </row>
    <row r="14" spans="1:4" x14ac:dyDescent="0.25">
      <c r="B14" s="4"/>
      <c r="C14" s="12"/>
    </row>
    <row r="15" spans="1:4" x14ac:dyDescent="0.25">
      <c r="A15" s="2" t="s">
        <v>12</v>
      </c>
      <c r="B15" s="1" t="s">
        <v>31</v>
      </c>
      <c r="C15" s="8">
        <f>+C17+C18+C19+C20</f>
        <v>957750</v>
      </c>
    </row>
    <row r="16" spans="1:4" x14ac:dyDescent="0.25">
      <c r="B16" s="4" t="s">
        <v>7</v>
      </c>
      <c r="C16" s="12"/>
    </row>
    <row r="17" spans="1:3" x14ac:dyDescent="0.25">
      <c r="B17" t="s">
        <v>40</v>
      </c>
      <c r="C17" s="12">
        <v>909863</v>
      </c>
    </row>
    <row r="18" spans="1:3" x14ac:dyDescent="0.25">
      <c r="B18" t="s">
        <v>41</v>
      </c>
      <c r="C18" s="12">
        <f>957750-C17</f>
        <v>47887</v>
      </c>
    </row>
    <row r="19" spans="1:3" x14ac:dyDescent="0.25">
      <c r="B19" t="s">
        <v>42</v>
      </c>
      <c r="C19" s="12"/>
    </row>
    <row r="20" spans="1:3" x14ac:dyDescent="0.25">
      <c r="B20" t="s">
        <v>43</v>
      </c>
      <c r="C20" s="12"/>
    </row>
    <row r="21" spans="1:3" x14ac:dyDescent="0.25">
      <c r="C21" s="12"/>
    </row>
    <row r="22" spans="1:3" x14ac:dyDescent="0.25">
      <c r="A22" s="2" t="s">
        <v>13</v>
      </c>
      <c r="B22" s="1" t="s">
        <v>24</v>
      </c>
      <c r="C22" s="7"/>
    </row>
    <row r="23" spans="1:3" x14ac:dyDescent="0.25">
      <c r="B23" s="4" t="s">
        <v>8</v>
      </c>
      <c r="C23" s="12"/>
    </row>
    <row r="24" spans="1:3" x14ac:dyDescent="0.25">
      <c r="B24" s="1"/>
      <c r="C24" s="12"/>
    </row>
    <row r="25" spans="1:3" x14ac:dyDescent="0.25">
      <c r="A25" s="2" t="s">
        <v>14</v>
      </c>
      <c r="B25" s="1" t="s">
        <v>26</v>
      </c>
      <c r="C25" s="7"/>
    </row>
    <row r="26" spans="1:3" x14ac:dyDescent="0.25">
      <c r="B26" s="4" t="s">
        <v>3</v>
      </c>
      <c r="C26" s="12"/>
    </row>
    <row r="27" spans="1:3" x14ac:dyDescent="0.25">
      <c r="B27" s="1"/>
      <c r="C27" s="12"/>
    </row>
    <row r="28" spans="1:3" x14ac:dyDescent="0.25">
      <c r="A28" s="2" t="s">
        <v>15</v>
      </c>
      <c r="B28" s="1" t="s">
        <v>30</v>
      </c>
      <c r="C28" s="7">
        <f>+C30+C31</f>
        <v>181500</v>
      </c>
    </row>
    <row r="29" spans="1:3" x14ac:dyDescent="0.25">
      <c r="B29" s="4" t="s">
        <v>6</v>
      </c>
      <c r="C29" s="7"/>
    </row>
    <row r="30" spans="1:3" x14ac:dyDescent="0.25">
      <c r="B30" t="s">
        <v>40</v>
      </c>
      <c r="C30" s="12">
        <v>172425</v>
      </c>
    </row>
    <row r="31" spans="1:3" x14ac:dyDescent="0.25">
      <c r="B31" t="s">
        <v>41</v>
      </c>
      <c r="C31" s="12">
        <f>181500-C30</f>
        <v>9075</v>
      </c>
    </row>
    <row r="32" spans="1:3" x14ac:dyDescent="0.25">
      <c r="B32" t="s">
        <v>42</v>
      </c>
      <c r="C32" s="12"/>
    </row>
    <row r="33" spans="1:3" x14ac:dyDescent="0.25">
      <c r="B33" t="s">
        <v>43</v>
      </c>
      <c r="C33" s="15"/>
    </row>
    <row r="34" spans="1:3" x14ac:dyDescent="0.25">
      <c r="B34" s="1"/>
      <c r="C34" s="12"/>
    </row>
    <row r="35" spans="1:3" x14ac:dyDescent="0.25">
      <c r="A35" s="2" t="s">
        <v>16</v>
      </c>
      <c r="B35" s="1" t="s">
        <v>25</v>
      </c>
      <c r="C35" s="7"/>
    </row>
    <row r="36" spans="1:3" x14ac:dyDescent="0.25">
      <c r="B36" s="4" t="s">
        <v>4</v>
      </c>
      <c r="C36" s="12"/>
    </row>
    <row r="37" spans="1:3" x14ac:dyDescent="0.25">
      <c r="B37" s="3" t="s">
        <v>34</v>
      </c>
      <c r="C37" s="12"/>
    </row>
    <row r="38" spans="1:3" x14ac:dyDescent="0.25">
      <c r="B38" s="3" t="s">
        <v>35</v>
      </c>
      <c r="C38" s="8"/>
    </row>
    <row r="39" spans="1:3" x14ac:dyDescent="0.25">
      <c r="B39" s="3" t="s">
        <v>36</v>
      </c>
      <c r="C39" s="15"/>
    </row>
    <row r="40" spans="1:3" x14ac:dyDescent="0.25">
      <c r="B40" s="1"/>
    </row>
    <row r="41" spans="1:3" x14ac:dyDescent="0.25">
      <c r="A41" s="2" t="s">
        <v>17</v>
      </c>
      <c r="B41" s="1" t="s">
        <v>29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32</v>
      </c>
      <c r="C44" s="12"/>
    </row>
    <row r="45" spans="1:3" x14ac:dyDescent="0.25">
      <c r="B45" s="4"/>
    </row>
    <row r="46" spans="1:3" x14ac:dyDescent="0.25">
      <c r="A46" s="2" t="s">
        <v>19</v>
      </c>
      <c r="B46" s="1" t="s">
        <v>33</v>
      </c>
      <c r="C46" s="12"/>
    </row>
    <row r="47" spans="1:3" x14ac:dyDescent="0.25">
      <c r="B47" s="3" t="s">
        <v>44</v>
      </c>
      <c r="C47" s="12"/>
    </row>
    <row r="48" spans="1:3" x14ac:dyDescent="0.25">
      <c r="B48" s="3" t="s">
        <v>45</v>
      </c>
      <c r="C48" s="12"/>
    </row>
    <row r="49" spans="2:3" x14ac:dyDescent="0.25">
      <c r="B49" s="3" t="s">
        <v>46</v>
      </c>
      <c r="C49" s="12"/>
    </row>
    <row r="50" spans="2:3" x14ac:dyDescent="0.25">
      <c r="B50" s="3" t="s">
        <v>47</v>
      </c>
      <c r="C50" s="15"/>
    </row>
    <row r="52" spans="2:3" x14ac:dyDescent="0.25">
      <c r="B52" s="1" t="s">
        <v>48</v>
      </c>
      <c r="C52" s="8">
        <f>+C12+C15+C28</f>
        <v>1230767</v>
      </c>
    </row>
  </sheetData>
  <pageMargins left="0.75" right="0.75" top="1" bottom="1" header="0.4921259845" footer="0.4921259845"/>
  <pageSetup paperSize="9" scale="86" orientation="portrait" r:id="rId1"/>
  <headerFooter alignWithMargins="0">
    <oddHeader>&amp;C&amp;"Arial,Negrita"&amp;UZIUR FUNDAZIOA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view="pageLayout" zoomScaleNormal="100" workbookViewId="0">
      <selection activeCell="B5" sqref="B5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  <col min="4" max="4" width="12.6640625" bestFit="1" customWidth="1"/>
  </cols>
  <sheetData>
    <row r="1" spans="1:4" x14ac:dyDescent="0.25">
      <c r="B1" s="5" t="s">
        <v>104</v>
      </c>
      <c r="C1" s="12"/>
    </row>
    <row r="3" spans="1:4" x14ac:dyDescent="0.25">
      <c r="A3" s="2" t="s">
        <v>9</v>
      </c>
      <c r="B3" s="1" t="s">
        <v>28</v>
      </c>
      <c r="C3" s="7">
        <f>SUM(C5:C7)</f>
        <v>0</v>
      </c>
    </row>
    <row r="4" spans="1:4" x14ac:dyDescent="0.25">
      <c r="B4" s="4" t="s">
        <v>0</v>
      </c>
    </row>
    <row r="5" spans="1:4" x14ac:dyDescent="0.25">
      <c r="B5" t="s">
        <v>37</v>
      </c>
      <c r="C5" s="12"/>
      <c r="D5" s="14"/>
    </row>
    <row r="6" spans="1:4" x14ac:dyDescent="0.25">
      <c r="B6" t="s">
        <v>38</v>
      </c>
      <c r="C6" s="12"/>
    </row>
    <row r="7" spans="1:4" x14ac:dyDescent="0.25">
      <c r="B7" t="s">
        <v>39</v>
      </c>
      <c r="C7" s="12"/>
    </row>
    <row r="8" spans="1:4" x14ac:dyDescent="0.25">
      <c r="C8" s="12"/>
    </row>
    <row r="9" spans="1:4" x14ac:dyDescent="0.25">
      <c r="A9" s="2" t="s">
        <v>10</v>
      </c>
      <c r="B9" s="1" t="s">
        <v>22</v>
      </c>
      <c r="C9" s="7"/>
    </row>
    <row r="10" spans="1:4" x14ac:dyDescent="0.25">
      <c r="B10" s="4" t="s">
        <v>1</v>
      </c>
      <c r="C10" s="12"/>
    </row>
    <row r="11" spans="1:4" x14ac:dyDescent="0.25">
      <c r="B11" s="4"/>
      <c r="C11" s="12"/>
    </row>
    <row r="12" spans="1:4" x14ac:dyDescent="0.25">
      <c r="A12" s="2" t="s">
        <v>11</v>
      </c>
      <c r="B12" s="1" t="s">
        <v>23</v>
      </c>
      <c r="C12" s="7"/>
    </row>
    <row r="13" spans="1:4" x14ac:dyDescent="0.25">
      <c r="B13" s="4" t="s">
        <v>2</v>
      </c>
      <c r="C13" s="7"/>
    </row>
    <row r="14" spans="1:4" x14ac:dyDescent="0.25">
      <c r="B14" s="4"/>
      <c r="C14" s="12"/>
    </row>
    <row r="15" spans="1:4" x14ac:dyDescent="0.25">
      <c r="A15" s="2" t="s">
        <v>12</v>
      </c>
      <c r="B15" s="1" t="s">
        <v>31</v>
      </c>
      <c r="C15" s="8">
        <f>+C17+C18+C19+C20</f>
        <v>1039724</v>
      </c>
    </row>
    <row r="16" spans="1:4" x14ac:dyDescent="0.25">
      <c r="B16" s="4" t="s">
        <v>7</v>
      </c>
      <c r="C16" s="12"/>
    </row>
    <row r="17" spans="1:3" x14ac:dyDescent="0.25">
      <c r="B17" t="s">
        <v>40</v>
      </c>
      <c r="C17" s="12">
        <v>639724</v>
      </c>
    </row>
    <row r="18" spans="1:3" x14ac:dyDescent="0.25">
      <c r="B18" t="s">
        <v>41</v>
      </c>
      <c r="C18" s="12">
        <v>400000</v>
      </c>
    </row>
    <row r="19" spans="1:3" x14ac:dyDescent="0.25">
      <c r="B19" t="s">
        <v>42</v>
      </c>
      <c r="C19" s="12"/>
    </row>
    <row r="20" spans="1:3" x14ac:dyDescent="0.25">
      <c r="B20" t="s">
        <v>43</v>
      </c>
      <c r="C20" s="12"/>
    </row>
    <row r="21" spans="1:3" x14ac:dyDescent="0.25">
      <c r="C21" s="12"/>
    </row>
    <row r="22" spans="1:3" x14ac:dyDescent="0.25">
      <c r="A22" s="2" t="s">
        <v>13</v>
      </c>
      <c r="B22" s="1" t="s">
        <v>24</v>
      </c>
      <c r="C22" s="7"/>
    </row>
    <row r="23" spans="1:3" x14ac:dyDescent="0.25">
      <c r="B23" s="4" t="s">
        <v>8</v>
      </c>
      <c r="C23" s="12"/>
    </row>
    <row r="24" spans="1:3" x14ac:dyDescent="0.25">
      <c r="B24" s="1"/>
      <c r="C24" s="12"/>
    </row>
    <row r="25" spans="1:3" x14ac:dyDescent="0.25">
      <c r="A25" s="2" t="s">
        <v>14</v>
      </c>
      <c r="B25" s="1" t="s">
        <v>26</v>
      </c>
      <c r="C25" s="7"/>
    </row>
    <row r="26" spans="1:3" x14ac:dyDescent="0.25">
      <c r="B26" s="4" t="s">
        <v>3</v>
      </c>
      <c r="C26" s="12"/>
    </row>
    <row r="27" spans="1:3" x14ac:dyDescent="0.25">
      <c r="B27" s="1"/>
      <c r="C27" s="12"/>
    </row>
    <row r="28" spans="1:3" x14ac:dyDescent="0.25">
      <c r="A28" s="2" t="s">
        <v>15</v>
      </c>
      <c r="B28" s="1" t="s">
        <v>30</v>
      </c>
      <c r="C28" s="7">
        <f>+C30+C31</f>
        <v>259000</v>
      </c>
    </row>
    <row r="29" spans="1:3" x14ac:dyDescent="0.25">
      <c r="B29" s="4" t="s">
        <v>6</v>
      </c>
      <c r="C29" s="7"/>
    </row>
    <row r="30" spans="1:3" x14ac:dyDescent="0.25">
      <c r="B30" t="s">
        <v>40</v>
      </c>
      <c r="C30" s="12">
        <v>259000</v>
      </c>
    </row>
    <row r="31" spans="1:3" x14ac:dyDescent="0.25">
      <c r="B31" t="s">
        <v>41</v>
      </c>
      <c r="C31" s="12"/>
    </row>
    <row r="32" spans="1:3" x14ac:dyDescent="0.25">
      <c r="B32" t="s">
        <v>42</v>
      </c>
      <c r="C32" s="12"/>
    </row>
    <row r="33" spans="1:3" x14ac:dyDescent="0.25">
      <c r="B33" t="s">
        <v>43</v>
      </c>
      <c r="C33" s="15"/>
    </row>
    <row r="34" spans="1:3" x14ac:dyDescent="0.25">
      <c r="B34" s="1"/>
      <c r="C34" s="12"/>
    </row>
    <row r="35" spans="1:3" x14ac:dyDescent="0.25">
      <c r="A35" s="2" t="s">
        <v>16</v>
      </c>
      <c r="B35" s="1" t="s">
        <v>25</v>
      </c>
      <c r="C35" s="7"/>
    </row>
    <row r="36" spans="1:3" x14ac:dyDescent="0.25">
      <c r="B36" s="4" t="s">
        <v>4</v>
      </c>
      <c r="C36" s="12"/>
    </row>
    <row r="37" spans="1:3" x14ac:dyDescent="0.25">
      <c r="B37" s="3" t="s">
        <v>34</v>
      </c>
      <c r="C37" s="12"/>
    </row>
    <row r="38" spans="1:3" x14ac:dyDescent="0.25">
      <c r="B38" s="3" t="s">
        <v>35</v>
      </c>
      <c r="C38" s="8"/>
    </row>
    <row r="39" spans="1:3" x14ac:dyDescent="0.25">
      <c r="B39" s="3" t="s">
        <v>36</v>
      </c>
      <c r="C39" s="15"/>
    </row>
    <row r="40" spans="1:3" x14ac:dyDescent="0.25">
      <c r="B40" s="1"/>
    </row>
    <row r="41" spans="1:3" x14ac:dyDescent="0.25">
      <c r="A41" s="2" t="s">
        <v>17</v>
      </c>
      <c r="B41" s="1" t="s">
        <v>29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32</v>
      </c>
      <c r="C44" s="12"/>
    </row>
    <row r="45" spans="1:3" x14ac:dyDescent="0.25">
      <c r="B45" s="4"/>
    </row>
    <row r="46" spans="1:3" x14ac:dyDescent="0.25">
      <c r="A46" s="2" t="s">
        <v>19</v>
      </c>
      <c r="B46" s="1" t="s">
        <v>33</v>
      </c>
      <c r="C46" s="12"/>
    </row>
    <row r="47" spans="1:3" x14ac:dyDescent="0.25">
      <c r="B47" s="3" t="s">
        <v>44</v>
      </c>
      <c r="C47" s="12"/>
    </row>
    <row r="48" spans="1:3" x14ac:dyDescent="0.25">
      <c r="B48" s="3" t="s">
        <v>45</v>
      </c>
      <c r="C48" s="12"/>
    </row>
    <row r="49" spans="2:3" x14ac:dyDescent="0.25">
      <c r="B49" s="3" t="s">
        <v>46</v>
      </c>
      <c r="C49" s="12"/>
    </row>
    <row r="50" spans="2:3" x14ac:dyDescent="0.25">
      <c r="B50" s="3" t="s">
        <v>47</v>
      </c>
      <c r="C50" s="15"/>
    </row>
    <row r="52" spans="2:3" x14ac:dyDescent="0.25">
      <c r="B52" s="1" t="s">
        <v>48</v>
      </c>
      <c r="C52" s="8">
        <f>+C12+C15+C28</f>
        <v>1298724</v>
      </c>
    </row>
  </sheetData>
  <pageMargins left="0.75" right="0.75" top="1" bottom="1" header="0.4921259845" footer="0.4921259845"/>
  <pageSetup paperSize="9" scale="86" orientation="portrait" r:id="rId1"/>
  <headerFooter alignWithMargins="0">
    <oddHeader>&amp;C&amp;"Arial,Negrita"&amp;UFUNDACIÓN ADINBERRI FUNDAZIOA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view="pageLayout" topLeftCell="A37" zoomScaleNormal="100" workbookViewId="0">
      <selection activeCell="C13" sqref="C13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  <col min="4" max="4" width="12.6640625" bestFit="1" customWidth="1"/>
  </cols>
  <sheetData>
    <row r="1" spans="1:4" x14ac:dyDescent="0.25">
      <c r="B1" s="5" t="s">
        <v>104</v>
      </c>
      <c r="C1" s="12"/>
    </row>
    <row r="3" spans="1:4" x14ac:dyDescent="0.25">
      <c r="A3" s="2" t="s">
        <v>9</v>
      </c>
      <c r="B3" s="1" t="s">
        <v>28</v>
      </c>
      <c r="C3" s="7">
        <f>SUM(C5:C7)</f>
        <v>0</v>
      </c>
    </row>
    <row r="4" spans="1:4" x14ac:dyDescent="0.25">
      <c r="B4" s="4" t="s">
        <v>0</v>
      </c>
    </row>
    <row r="5" spans="1:4" x14ac:dyDescent="0.25">
      <c r="B5" t="s">
        <v>37</v>
      </c>
      <c r="C5" s="12"/>
      <c r="D5" s="14"/>
    </row>
    <row r="6" spans="1:4" x14ac:dyDescent="0.25">
      <c r="B6" t="s">
        <v>38</v>
      </c>
      <c r="C6" s="12"/>
    </row>
    <row r="7" spans="1:4" x14ac:dyDescent="0.25">
      <c r="B7" t="s">
        <v>39</v>
      </c>
      <c r="C7" s="12"/>
    </row>
    <row r="8" spans="1:4" x14ac:dyDescent="0.25">
      <c r="C8" s="12"/>
    </row>
    <row r="9" spans="1:4" x14ac:dyDescent="0.25">
      <c r="A9" s="2" t="s">
        <v>10</v>
      </c>
      <c r="B9" s="1" t="s">
        <v>22</v>
      </c>
      <c r="C9" s="7"/>
    </row>
    <row r="10" spans="1:4" x14ac:dyDescent="0.25">
      <c r="B10" s="4" t="s">
        <v>1</v>
      </c>
      <c r="C10" s="12"/>
    </row>
    <row r="11" spans="1:4" x14ac:dyDescent="0.25">
      <c r="B11" s="4"/>
      <c r="C11" s="12"/>
    </row>
    <row r="12" spans="1:4" x14ac:dyDescent="0.25">
      <c r="A12" s="2" t="s">
        <v>11</v>
      </c>
      <c r="B12" s="1" t="s">
        <v>23</v>
      </c>
      <c r="C12" s="7">
        <v>130000</v>
      </c>
    </row>
    <row r="13" spans="1:4" x14ac:dyDescent="0.25">
      <c r="B13" s="4" t="s">
        <v>2</v>
      </c>
      <c r="C13" s="7"/>
    </row>
    <row r="14" spans="1:4" x14ac:dyDescent="0.25">
      <c r="B14" s="4"/>
      <c r="C14" s="12"/>
    </row>
    <row r="15" spans="1:4" x14ac:dyDescent="0.25">
      <c r="A15" s="2" t="s">
        <v>12</v>
      </c>
      <c r="B15" s="1" t="s">
        <v>31</v>
      </c>
      <c r="C15" s="8">
        <f>+C17+C18+C19+C20</f>
        <v>1012593</v>
      </c>
    </row>
    <row r="16" spans="1:4" x14ac:dyDescent="0.25">
      <c r="B16" s="4" t="s">
        <v>7</v>
      </c>
      <c r="C16" s="12"/>
    </row>
    <row r="17" spans="1:3" x14ac:dyDescent="0.25">
      <c r="B17" t="s">
        <v>40</v>
      </c>
      <c r="C17" s="12">
        <v>1012593</v>
      </c>
    </row>
    <row r="18" spans="1:3" x14ac:dyDescent="0.25">
      <c r="B18" t="s">
        <v>41</v>
      </c>
      <c r="C18" s="12"/>
    </row>
    <row r="19" spans="1:3" x14ac:dyDescent="0.25">
      <c r="B19" t="s">
        <v>42</v>
      </c>
      <c r="C19" s="12"/>
    </row>
    <row r="20" spans="1:3" x14ac:dyDescent="0.25">
      <c r="B20" t="s">
        <v>43</v>
      </c>
      <c r="C20" s="12"/>
    </row>
    <row r="21" spans="1:3" x14ac:dyDescent="0.25">
      <c r="C21" s="12"/>
    </row>
    <row r="22" spans="1:3" x14ac:dyDescent="0.25">
      <c r="A22" s="2" t="s">
        <v>13</v>
      </c>
      <c r="B22" s="1" t="s">
        <v>24</v>
      </c>
      <c r="C22" s="7"/>
    </row>
    <row r="23" spans="1:3" x14ac:dyDescent="0.25">
      <c r="B23" s="4" t="s">
        <v>8</v>
      </c>
      <c r="C23" s="12"/>
    </row>
    <row r="24" spans="1:3" x14ac:dyDescent="0.25">
      <c r="B24" s="1"/>
      <c r="C24" s="12"/>
    </row>
    <row r="25" spans="1:3" x14ac:dyDescent="0.25">
      <c r="A25" s="2" t="s">
        <v>14</v>
      </c>
      <c r="B25" s="1" t="s">
        <v>26</v>
      </c>
      <c r="C25" s="7"/>
    </row>
    <row r="26" spans="1:3" x14ac:dyDescent="0.25">
      <c r="B26" s="4" t="s">
        <v>3</v>
      </c>
      <c r="C26" s="12"/>
    </row>
    <row r="27" spans="1:3" x14ac:dyDescent="0.25">
      <c r="B27" s="1"/>
      <c r="C27" s="12"/>
    </row>
    <row r="28" spans="1:3" x14ac:dyDescent="0.25">
      <c r="A28" s="2" t="s">
        <v>15</v>
      </c>
      <c r="B28" s="1" t="s">
        <v>30</v>
      </c>
      <c r="C28" s="7">
        <f>+C30+C31</f>
        <v>9801</v>
      </c>
    </row>
    <row r="29" spans="1:3" x14ac:dyDescent="0.25">
      <c r="B29" s="4" t="s">
        <v>6</v>
      </c>
      <c r="C29" s="7"/>
    </row>
    <row r="30" spans="1:3" x14ac:dyDescent="0.25">
      <c r="B30" t="s">
        <v>40</v>
      </c>
      <c r="C30" s="12">
        <v>9801</v>
      </c>
    </row>
    <row r="31" spans="1:3" x14ac:dyDescent="0.25">
      <c r="B31" t="s">
        <v>41</v>
      </c>
      <c r="C31" s="12"/>
    </row>
    <row r="32" spans="1:3" x14ac:dyDescent="0.25">
      <c r="B32" t="s">
        <v>42</v>
      </c>
      <c r="C32" s="12"/>
    </row>
    <row r="33" spans="1:3" x14ac:dyDescent="0.25">
      <c r="B33" t="s">
        <v>43</v>
      </c>
      <c r="C33" s="15"/>
    </row>
    <row r="34" spans="1:3" x14ac:dyDescent="0.25">
      <c r="B34" s="1"/>
      <c r="C34" s="12"/>
    </row>
    <row r="35" spans="1:3" x14ac:dyDescent="0.25">
      <c r="A35" s="2" t="s">
        <v>16</v>
      </c>
      <c r="B35" s="1" t="s">
        <v>25</v>
      </c>
      <c r="C35" s="7"/>
    </row>
    <row r="36" spans="1:3" x14ac:dyDescent="0.25">
      <c r="B36" s="4" t="s">
        <v>4</v>
      </c>
      <c r="C36" s="12"/>
    </row>
    <row r="37" spans="1:3" x14ac:dyDescent="0.25">
      <c r="B37" s="3" t="s">
        <v>34</v>
      </c>
      <c r="C37" s="12"/>
    </row>
    <row r="38" spans="1:3" x14ac:dyDescent="0.25">
      <c r="B38" s="3" t="s">
        <v>35</v>
      </c>
      <c r="C38" s="8"/>
    </row>
    <row r="39" spans="1:3" x14ac:dyDescent="0.25">
      <c r="B39" s="3" t="s">
        <v>36</v>
      </c>
      <c r="C39" s="15"/>
    </row>
    <row r="40" spans="1:3" x14ac:dyDescent="0.25">
      <c r="B40" s="1"/>
    </row>
    <row r="41" spans="1:3" x14ac:dyDescent="0.25">
      <c r="A41" s="2" t="s">
        <v>17</v>
      </c>
      <c r="B41" s="1" t="s">
        <v>29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32</v>
      </c>
      <c r="C44" s="12"/>
    </row>
    <row r="45" spans="1:3" x14ac:dyDescent="0.25">
      <c r="B45" s="4"/>
    </row>
    <row r="46" spans="1:3" x14ac:dyDescent="0.25">
      <c r="A46" s="2" t="s">
        <v>19</v>
      </c>
      <c r="B46" s="1" t="s">
        <v>33</v>
      </c>
      <c r="C46" s="12"/>
    </row>
    <row r="47" spans="1:3" x14ac:dyDescent="0.25">
      <c r="B47" s="3" t="s">
        <v>44</v>
      </c>
      <c r="C47" s="12"/>
    </row>
    <row r="48" spans="1:3" x14ac:dyDescent="0.25">
      <c r="B48" s="3" t="s">
        <v>45</v>
      </c>
      <c r="C48" s="12"/>
    </row>
    <row r="49" spans="2:3" x14ac:dyDescent="0.25">
      <c r="B49" s="3" t="s">
        <v>46</v>
      </c>
      <c r="C49" s="12"/>
    </row>
    <row r="50" spans="2:3" x14ac:dyDescent="0.25">
      <c r="B50" s="3" t="s">
        <v>47</v>
      </c>
      <c r="C50" s="15"/>
    </row>
    <row r="52" spans="2:3" x14ac:dyDescent="0.25">
      <c r="B52" s="1" t="s">
        <v>48</v>
      </c>
      <c r="C52" s="8">
        <f>+C12+C15+C28</f>
        <v>1152394</v>
      </c>
    </row>
  </sheetData>
  <pageMargins left="0.75" right="0.75" top="1" bottom="1" header="0.4921259845" footer="0.4921259845"/>
  <pageSetup paperSize="9" scale="86" orientation="portrait" r:id="rId1"/>
  <headerFooter alignWithMargins="0">
    <oddHeader>&amp;C&amp;"Arial,Negrita"&amp;UMUBIL FUNDAZIOA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0"/>
  <sheetViews>
    <sheetView topLeftCell="A7" workbookViewId="0">
      <selection activeCell="L15" sqref="L15"/>
    </sheetView>
  </sheetViews>
  <sheetFormatPr defaultColWidth="11.5546875" defaultRowHeight="13.2" x14ac:dyDescent="0.25"/>
  <cols>
    <col min="1" max="1" width="11.5546875" customWidth="1"/>
    <col min="2" max="2" width="24.5546875" customWidth="1"/>
    <col min="3" max="3" width="33" customWidth="1"/>
  </cols>
  <sheetData>
    <row r="1" spans="1:4" ht="21.75" customHeight="1" x14ac:dyDescent="0.25">
      <c r="A1" s="16" t="s">
        <v>17</v>
      </c>
      <c r="B1" s="16" t="s">
        <v>49</v>
      </c>
      <c r="C1" s="17" t="s">
        <v>50</v>
      </c>
      <c r="D1" s="18" t="s">
        <v>51</v>
      </c>
    </row>
    <row r="2" spans="1:4" ht="12.75" customHeight="1" x14ac:dyDescent="0.25">
      <c r="A2" s="27"/>
      <c r="B2" s="27"/>
      <c r="C2" s="27" t="s">
        <v>52</v>
      </c>
      <c r="D2" s="27"/>
    </row>
    <row r="3" spans="1:4" x14ac:dyDescent="0.25">
      <c r="A3" s="19" t="s">
        <v>17</v>
      </c>
      <c r="B3" s="19" t="s">
        <v>53</v>
      </c>
      <c r="C3" s="20" t="s">
        <v>54</v>
      </c>
      <c r="D3" s="21" t="s">
        <v>55</v>
      </c>
    </row>
    <row r="4" spans="1:4" ht="12.75" customHeight="1" x14ac:dyDescent="0.25">
      <c r="A4" s="28"/>
      <c r="B4" s="28"/>
      <c r="C4" s="28" t="s">
        <v>56</v>
      </c>
      <c r="D4" s="28"/>
    </row>
    <row r="5" spans="1:4" x14ac:dyDescent="0.25">
      <c r="A5" s="22" t="s">
        <v>17</v>
      </c>
      <c r="B5" s="22" t="s">
        <v>57</v>
      </c>
      <c r="C5" s="23" t="s">
        <v>58</v>
      </c>
      <c r="D5" s="24" t="s">
        <v>59</v>
      </c>
    </row>
    <row r="6" spans="1:4" ht="24.75" customHeight="1" x14ac:dyDescent="0.25">
      <c r="A6" s="29"/>
      <c r="B6" s="29"/>
      <c r="C6" s="29" t="s">
        <v>60</v>
      </c>
      <c r="D6" s="29"/>
    </row>
    <row r="7" spans="1:4" x14ac:dyDescent="0.25">
      <c r="A7" s="19" t="s">
        <v>17</v>
      </c>
      <c r="B7" s="19" t="s">
        <v>61</v>
      </c>
      <c r="C7" s="20" t="s">
        <v>62</v>
      </c>
      <c r="D7" s="21" t="s">
        <v>63</v>
      </c>
    </row>
    <row r="8" spans="1:4" ht="12.75" customHeight="1" x14ac:dyDescent="0.25">
      <c r="A8" s="28"/>
      <c r="B8" s="28"/>
      <c r="C8" s="28" t="s">
        <v>64</v>
      </c>
      <c r="D8" s="28"/>
    </row>
    <row r="9" spans="1:4" x14ac:dyDescent="0.25">
      <c r="A9" s="22" t="s">
        <v>17</v>
      </c>
      <c r="B9" s="22" t="s">
        <v>65</v>
      </c>
      <c r="C9" s="23" t="s">
        <v>66</v>
      </c>
      <c r="D9" s="24" t="s">
        <v>55</v>
      </c>
    </row>
    <row r="10" spans="1:4" ht="12.75" customHeight="1" x14ac:dyDescent="0.25">
      <c r="A10" s="29"/>
      <c r="B10" s="29"/>
      <c r="C10" s="29" t="s">
        <v>67</v>
      </c>
      <c r="D10" s="29"/>
    </row>
    <row r="11" spans="1:4" x14ac:dyDescent="0.25">
      <c r="A11" s="19" t="s">
        <v>17</v>
      </c>
      <c r="B11" s="19" t="s">
        <v>68</v>
      </c>
      <c r="C11" s="20" t="s">
        <v>69</v>
      </c>
      <c r="D11" s="21" t="s">
        <v>63</v>
      </c>
    </row>
    <row r="12" spans="1:4" ht="12.75" customHeight="1" x14ac:dyDescent="0.25">
      <c r="A12" s="28"/>
      <c r="B12" s="28"/>
      <c r="C12" s="28" t="s">
        <v>70</v>
      </c>
      <c r="D12" s="28"/>
    </row>
    <row r="13" spans="1:4" x14ac:dyDescent="0.25">
      <c r="A13" s="22" t="s">
        <v>17</v>
      </c>
      <c r="B13" s="22" t="s">
        <v>71</v>
      </c>
      <c r="C13" s="23" t="s">
        <v>72</v>
      </c>
      <c r="D13" s="24" t="s">
        <v>73</v>
      </c>
    </row>
    <row r="14" spans="1:4" ht="12.75" customHeight="1" x14ac:dyDescent="0.25">
      <c r="A14" s="29"/>
      <c r="B14" s="29"/>
      <c r="C14" s="29" t="s">
        <v>74</v>
      </c>
      <c r="D14" s="29"/>
    </row>
    <row r="15" spans="1:4" x14ac:dyDescent="0.25">
      <c r="A15" s="19" t="s">
        <v>17</v>
      </c>
      <c r="B15" s="19" t="s">
        <v>75</v>
      </c>
      <c r="C15" s="20" t="s">
        <v>76</v>
      </c>
      <c r="D15" s="21" t="s">
        <v>77</v>
      </c>
    </row>
    <row r="16" spans="1:4" ht="12.75" customHeight="1" x14ac:dyDescent="0.25">
      <c r="A16" s="28"/>
      <c r="B16" s="28"/>
      <c r="C16" s="28" t="s">
        <v>78</v>
      </c>
      <c r="D16" s="28"/>
    </row>
    <row r="17" spans="1:4" x14ac:dyDescent="0.25">
      <c r="A17" s="22" t="s">
        <v>17</v>
      </c>
      <c r="B17" s="22" t="s">
        <v>79</v>
      </c>
      <c r="C17" s="23" t="s">
        <v>80</v>
      </c>
      <c r="D17" s="24" t="s">
        <v>81</v>
      </c>
    </row>
    <row r="18" spans="1:4" ht="12.75" customHeight="1" x14ac:dyDescent="0.25">
      <c r="A18" s="29"/>
      <c r="B18" s="29"/>
      <c r="C18" s="29" t="s">
        <v>82</v>
      </c>
      <c r="D18" s="29"/>
    </row>
    <row r="19" spans="1:4" x14ac:dyDescent="0.25">
      <c r="A19" s="19" t="s">
        <v>17</v>
      </c>
      <c r="B19" s="19" t="s">
        <v>83</v>
      </c>
      <c r="C19" s="20" t="s">
        <v>84</v>
      </c>
      <c r="D19" s="21" t="s">
        <v>55</v>
      </c>
    </row>
    <row r="20" spans="1:4" ht="24.75" customHeight="1" x14ac:dyDescent="0.25">
      <c r="A20" s="28"/>
      <c r="B20" s="28"/>
      <c r="C20" s="28" t="s">
        <v>85</v>
      </c>
      <c r="D20" s="28"/>
    </row>
    <row r="21" spans="1:4" x14ac:dyDescent="0.25">
      <c r="A21" s="22" t="s">
        <v>17</v>
      </c>
      <c r="B21" s="22" t="s">
        <v>86</v>
      </c>
      <c r="C21" s="23" t="s">
        <v>87</v>
      </c>
      <c r="D21" s="24" t="s">
        <v>88</v>
      </c>
    </row>
    <row r="22" spans="1:4" ht="24.75" customHeight="1" x14ac:dyDescent="0.25">
      <c r="A22" s="29"/>
      <c r="B22" s="29"/>
      <c r="C22" s="29" t="s">
        <v>89</v>
      </c>
      <c r="D22" s="29"/>
    </row>
    <row r="23" spans="1:4" x14ac:dyDescent="0.25">
      <c r="A23" s="19" t="s">
        <v>17</v>
      </c>
      <c r="B23" s="19" t="s">
        <v>90</v>
      </c>
      <c r="C23" s="20" t="s">
        <v>91</v>
      </c>
      <c r="D23" s="21" t="s">
        <v>92</v>
      </c>
    </row>
    <row r="24" spans="1:4" ht="24.75" customHeight="1" x14ac:dyDescent="0.25">
      <c r="A24" s="28"/>
      <c r="B24" s="28"/>
      <c r="C24" s="28" t="s">
        <v>93</v>
      </c>
      <c r="D24" s="28"/>
    </row>
    <row r="25" spans="1:4" x14ac:dyDescent="0.25">
      <c r="A25" s="22" t="s">
        <v>17</v>
      </c>
      <c r="B25" s="22" t="s">
        <v>94</v>
      </c>
      <c r="C25" s="23" t="s">
        <v>95</v>
      </c>
      <c r="D25" s="24" t="s">
        <v>96</v>
      </c>
    </row>
    <row r="26" spans="1:4" ht="12.75" customHeight="1" x14ac:dyDescent="0.25">
      <c r="A26" s="29"/>
      <c r="B26" s="29"/>
      <c r="C26" s="29" t="s">
        <v>97</v>
      </c>
      <c r="D26" s="29"/>
    </row>
    <row r="27" spans="1:4" x14ac:dyDescent="0.25">
      <c r="A27" s="19" t="s">
        <v>17</v>
      </c>
      <c r="B27" s="19" t="s">
        <v>98</v>
      </c>
      <c r="C27" s="20" t="s">
        <v>99</v>
      </c>
      <c r="D27" s="21" t="s">
        <v>100</v>
      </c>
    </row>
    <row r="28" spans="1:4" ht="12.75" customHeight="1" x14ac:dyDescent="0.25">
      <c r="A28" s="28"/>
      <c r="B28" s="28"/>
      <c r="C28" s="28" t="s">
        <v>101</v>
      </c>
      <c r="D28" s="28"/>
    </row>
    <row r="29" spans="1:4" x14ac:dyDescent="0.25">
      <c r="A29" s="25" t="s">
        <v>17</v>
      </c>
      <c r="B29" s="30" t="s">
        <v>102</v>
      </c>
      <c r="C29" s="30"/>
      <c r="D29" s="26" t="s">
        <v>103</v>
      </c>
    </row>
    <row r="30" spans="1:4" x14ac:dyDescent="0.25">
      <c r="A30" s="31"/>
      <c r="B30" s="31"/>
      <c r="C30" s="31"/>
      <c r="D30" s="31"/>
    </row>
  </sheetData>
  <mergeCells count="30">
    <mergeCell ref="A26:B26"/>
    <mergeCell ref="C26:D26"/>
    <mergeCell ref="A28:B28"/>
    <mergeCell ref="C28:D28"/>
    <mergeCell ref="B29:C29"/>
    <mergeCell ref="A30:D30"/>
    <mergeCell ref="A20:B20"/>
    <mergeCell ref="C20:D20"/>
    <mergeCell ref="A22:B22"/>
    <mergeCell ref="C22:D22"/>
    <mergeCell ref="A24:B24"/>
    <mergeCell ref="C24:D24"/>
    <mergeCell ref="A14:B14"/>
    <mergeCell ref="C14:D14"/>
    <mergeCell ref="A16:B16"/>
    <mergeCell ref="C16:D16"/>
    <mergeCell ref="A18:B18"/>
    <mergeCell ref="C18:D18"/>
    <mergeCell ref="A8:B8"/>
    <mergeCell ref="C8:D8"/>
    <mergeCell ref="A10:B10"/>
    <mergeCell ref="C10:D10"/>
    <mergeCell ref="A12:B12"/>
    <mergeCell ref="C12:D12"/>
    <mergeCell ref="A2:B2"/>
    <mergeCell ref="C2:D2"/>
    <mergeCell ref="A4:B4"/>
    <mergeCell ref="C4:D4"/>
    <mergeCell ref="A6:B6"/>
    <mergeCell ref="C6:D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6"/>
  <sheetViews>
    <sheetView view="pageLayout" topLeftCell="A10" zoomScaleNormal="100" workbookViewId="0">
      <selection activeCell="B2" sqref="B2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5.44140625" style="6" bestFit="1" customWidth="1"/>
  </cols>
  <sheetData>
    <row r="2" spans="1:3" x14ac:dyDescent="0.25">
      <c r="B2" s="5" t="s">
        <v>104</v>
      </c>
    </row>
    <row r="4" spans="1:3" x14ac:dyDescent="0.25">
      <c r="A4" s="2" t="s">
        <v>20</v>
      </c>
      <c r="B4" s="1" t="s">
        <v>27</v>
      </c>
    </row>
    <row r="5" spans="1:3" x14ac:dyDescent="0.25">
      <c r="B5" s="4" t="s">
        <v>21</v>
      </c>
    </row>
    <row r="6" spans="1:3" x14ac:dyDescent="0.25">
      <c r="B6" s="1"/>
    </row>
    <row r="7" spans="1:3" x14ac:dyDescent="0.25">
      <c r="A7" s="2" t="s">
        <v>9</v>
      </c>
      <c r="B7" s="1" t="s">
        <v>28</v>
      </c>
    </row>
    <row r="8" spans="1:3" x14ac:dyDescent="0.25">
      <c r="B8" s="4" t="s">
        <v>0</v>
      </c>
    </row>
    <row r="9" spans="1:3" x14ac:dyDescent="0.25">
      <c r="B9" t="s">
        <v>37</v>
      </c>
    </row>
    <row r="10" spans="1:3" x14ac:dyDescent="0.25">
      <c r="B10" t="s">
        <v>38</v>
      </c>
    </row>
    <row r="11" spans="1:3" x14ac:dyDescent="0.25">
      <c r="B11" t="s">
        <v>39</v>
      </c>
    </row>
    <row r="13" spans="1:3" x14ac:dyDescent="0.25">
      <c r="A13" s="2" t="s">
        <v>10</v>
      </c>
      <c r="B13" s="1" t="s">
        <v>22</v>
      </c>
      <c r="C13" s="7">
        <v>2287504</v>
      </c>
    </row>
    <row r="14" spans="1:3" x14ac:dyDescent="0.25">
      <c r="B14" s="4" t="s">
        <v>1</v>
      </c>
    </row>
    <row r="15" spans="1:3" x14ac:dyDescent="0.25">
      <c r="B15" s="4"/>
    </row>
    <row r="16" spans="1:3" x14ac:dyDescent="0.25">
      <c r="A16" s="2" t="s">
        <v>11</v>
      </c>
      <c r="B16" s="1" t="s">
        <v>23</v>
      </c>
      <c r="C16" s="7">
        <v>0</v>
      </c>
    </row>
    <row r="17" spans="1:3" x14ac:dyDescent="0.25">
      <c r="B17" s="4" t="s">
        <v>2</v>
      </c>
    </row>
    <row r="18" spans="1:3" x14ac:dyDescent="0.25">
      <c r="B18" s="4"/>
    </row>
    <row r="19" spans="1:3" x14ac:dyDescent="0.25">
      <c r="A19" s="2" t="s">
        <v>12</v>
      </c>
      <c r="B19" s="1" t="s">
        <v>31</v>
      </c>
      <c r="C19" s="7">
        <f>SUM(C21:C24)</f>
        <v>17409496</v>
      </c>
    </row>
    <row r="20" spans="1:3" x14ac:dyDescent="0.25">
      <c r="B20" s="4" t="s">
        <v>7</v>
      </c>
    </row>
    <row r="21" spans="1:3" x14ac:dyDescent="0.25">
      <c r="B21" t="s">
        <v>40</v>
      </c>
      <c r="C21" s="6">
        <v>17409496</v>
      </c>
    </row>
    <row r="22" spans="1:3" x14ac:dyDescent="0.25">
      <c r="B22" t="s">
        <v>41</v>
      </c>
      <c r="C22" s="7"/>
    </row>
    <row r="23" spans="1:3" x14ac:dyDescent="0.25">
      <c r="B23" t="s">
        <v>42</v>
      </c>
      <c r="C23" s="7"/>
    </row>
    <row r="24" spans="1:3" x14ac:dyDescent="0.25">
      <c r="B24" t="s">
        <v>43</v>
      </c>
      <c r="C24" s="7"/>
    </row>
    <row r="25" spans="1:3" x14ac:dyDescent="0.25">
      <c r="C25" s="7"/>
    </row>
    <row r="26" spans="1:3" x14ac:dyDescent="0.25">
      <c r="A26" s="2" t="s">
        <v>13</v>
      </c>
      <c r="B26" s="1" t="s">
        <v>24</v>
      </c>
      <c r="C26" s="7"/>
    </row>
    <row r="27" spans="1:3" x14ac:dyDescent="0.25">
      <c r="B27" s="4" t="s">
        <v>8</v>
      </c>
      <c r="C27" s="9"/>
    </row>
    <row r="28" spans="1:3" x14ac:dyDescent="0.25">
      <c r="B28" s="1"/>
      <c r="C28" s="7"/>
    </row>
    <row r="29" spans="1:3" x14ac:dyDescent="0.25">
      <c r="A29" s="2" t="s">
        <v>14</v>
      </c>
      <c r="B29" s="1" t="s">
        <v>26</v>
      </c>
      <c r="C29" s="7"/>
    </row>
    <row r="30" spans="1:3" x14ac:dyDescent="0.25">
      <c r="B30" s="4" t="s">
        <v>3</v>
      </c>
      <c r="C30" s="7"/>
    </row>
    <row r="31" spans="1:3" x14ac:dyDescent="0.25">
      <c r="B31" s="1"/>
    </row>
    <row r="32" spans="1:3" x14ac:dyDescent="0.25">
      <c r="A32" s="2" t="s">
        <v>15</v>
      </c>
      <c r="B32" s="1" t="s">
        <v>30</v>
      </c>
      <c r="C32" s="7">
        <f>SUM(C34:C37)</f>
        <v>460000</v>
      </c>
    </row>
    <row r="33" spans="1:3" x14ac:dyDescent="0.25">
      <c r="B33" s="4" t="s">
        <v>6</v>
      </c>
    </row>
    <row r="34" spans="1:3" x14ac:dyDescent="0.25">
      <c r="B34" t="s">
        <v>40</v>
      </c>
      <c r="C34" s="6">
        <v>460000</v>
      </c>
    </row>
    <row r="35" spans="1:3" x14ac:dyDescent="0.25">
      <c r="B35" t="s">
        <v>41</v>
      </c>
    </row>
    <row r="36" spans="1:3" x14ac:dyDescent="0.25">
      <c r="B36" t="s">
        <v>42</v>
      </c>
    </row>
    <row r="37" spans="1:3" x14ac:dyDescent="0.25">
      <c r="B37" t="s">
        <v>43</v>
      </c>
    </row>
    <row r="38" spans="1:3" x14ac:dyDescent="0.25">
      <c r="B38" s="1"/>
    </row>
    <row r="39" spans="1:3" x14ac:dyDescent="0.25">
      <c r="A39" s="2" t="s">
        <v>16</v>
      </c>
      <c r="B39" s="1" t="s">
        <v>25</v>
      </c>
      <c r="C39" s="7">
        <f>SUM(C41:C43)</f>
        <v>200000</v>
      </c>
    </row>
    <row r="40" spans="1:3" x14ac:dyDescent="0.25">
      <c r="B40" s="4" t="s">
        <v>4</v>
      </c>
    </row>
    <row r="41" spans="1:3" x14ac:dyDescent="0.25">
      <c r="B41" s="3" t="s">
        <v>34</v>
      </c>
      <c r="C41" s="6">
        <v>200000</v>
      </c>
    </row>
    <row r="42" spans="1:3" x14ac:dyDescent="0.25">
      <c r="B42" s="3" t="s">
        <v>35</v>
      </c>
    </row>
    <row r="43" spans="1:3" x14ac:dyDescent="0.25">
      <c r="B43" s="3" t="s">
        <v>36</v>
      </c>
    </row>
    <row r="44" spans="1:3" x14ac:dyDescent="0.25">
      <c r="B44" s="1"/>
    </row>
    <row r="45" spans="1:3" x14ac:dyDescent="0.25">
      <c r="A45" s="2" t="s">
        <v>17</v>
      </c>
      <c r="B45" s="1" t="s">
        <v>29</v>
      </c>
    </row>
    <row r="46" spans="1:3" x14ac:dyDescent="0.25">
      <c r="B46" s="4" t="s">
        <v>5</v>
      </c>
      <c r="C46" s="7"/>
    </row>
    <row r="47" spans="1:3" x14ac:dyDescent="0.25">
      <c r="B47" s="1"/>
    </row>
    <row r="48" spans="1:3" x14ac:dyDescent="0.25">
      <c r="A48" s="2" t="s">
        <v>18</v>
      </c>
      <c r="B48" s="1" t="s">
        <v>32</v>
      </c>
    </row>
    <row r="49" spans="1:3" x14ac:dyDescent="0.25">
      <c r="B49" s="4"/>
    </row>
    <row r="50" spans="1:3" x14ac:dyDescent="0.25">
      <c r="A50" s="2" t="s">
        <v>19</v>
      </c>
      <c r="B50" s="1" t="s">
        <v>33</v>
      </c>
    </row>
    <row r="51" spans="1:3" x14ac:dyDescent="0.25">
      <c r="B51" s="3" t="s">
        <v>44</v>
      </c>
    </row>
    <row r="52" spans="1:3" x14ac:dyDescent="0.25">
      <c r="B52" s="3" t="s">
        <v>45</v>
      </c>
    </row>
    <row r="53" spans="1:3" x14ac:dyDescent="0.25">
      <c r="B53" s="3" t="s">
        <v>46</v>
      </c>
    </row>
    <row r="54" spans="1:3" x14ac:dyDescent="0.25">
      <c r="B54" s="3" t="s">
        <v>47</v>
      </c>
    </row>
    <row r="56" spans="1:3" x14ac:dyDescent="0.25">
      <c r="B56" s="1" t="s">
        <v>48</v>
      </c>
      <c r="C56" s="7">
        <f>C45+C39+C32+C29+C26+C19+C16+C13</f>
        <v>20357000</v>
      </c>
    </row>
  </sheetData>
  <phoneticPr fontId="2" type="noConversion"/>
  <pageMargins left="0.75" right="0.75" top="1" bottom="1" header="0.4921259845" footer="0.4921259845"/>
  <pageSetup paperSize="9" scale="87" orientation="portrait" r:id="rId1"/>
  <headerFooter alignWithMargins="0">
    <oddHeader>&amp;C&amp;"Arial,Negrita"&amp;UULIAZPI FUNDAZIOA O.A/O.A FUNDACIÓN ULIAZPI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6"/>
  <sheetViews>
    <sheetView view="pageLayout" topLeftCell="A13" zoomScaleNormal="100" workbookViewId="0">
      <selection activeCell="B2" sqref="B2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5.44140625" style="12" bestFit="1" customWidth="1"/>
  </cols>
  <sheetData>
    <row r="2" spans="1:3" x14ac:dyDescent="0.25">
      <c r="B2" s="5" t="s">
        <v>104</v>
      </c>
      <c r="C2" s="6"/>
    </row>
    <row r="4" spans="1:3" x14ac:dyDescent="0.25">
      <c r="A4" s="2" t="s">
        <v>20</v>
      </c>
      <c r="B4" s="1" t="s">
        <v>27</v>
      </c>
    </row>
    <row r="5" spans="1:3" x14ac:dyDescent="0.25">
      <c r="B5" s="4" t="s">
        <v>21</v>
      </c>
    </row>
    <row r="6" spans="1:3" x14ac:dyDescent="0.25">
      <c r="B6" s="1"/>
    </row>
    <row r="7" spans="1:3" x14ac:dyDescent="0.25">
      <c r="A7" s="2" t="s">
        <v>9</v>
      </c>
      <c r="B7" s="1" t="s">
        <v>28</v>
      </c>
    </row>
    <row r="8" spans="1:3" x14ac:dyDescent="0.25">
      <c r="B8" s="4" t="s">
        <v>0</v>
      </c>
    </row>
    <row r="9" spans="1:3" x14ac:dyDescent="0.25">
      <c r="B9" t="s">
        <v>37</v>
      </c>
    </row>
    <row r="10" spans="1:3" x14ac:dyDescent="0.25">
      <c r="B10" t="s">
        <v>38</v>
      </c>
    </row>
    <row r="11" spans="1:3" x14ac:dyDescent="0.25">
      <c r="B11" t="s">
        <v>39</v>
      </c>
    </row>
    <row r="13" spans="1:3" x14ac:dyDescent="0.25">
      <c r="A13" s="2" t="s">
        <v>10</v>
      </c>
      <c r="B13" s="1" t="s">
        <v>22</v>
      </c>
      <c r="C13" s="7">
        <v>18531450</v>
      </c>
    </row>
    <row r="14" spans="1:3" x14ac:dyDescent="0.25">
      <c r="B14" s="4" t="s">
        <v>1</v>
      </c>
    </row>
    <row r="15" spans="1:3" x14ac:dyDescent="0.25">
      <c r="B15" s="4"/>
    </row>
    <row r="16" spans="1:3" x14ac:dyDescent="0.25">
      <c r="A16" s="2" t="s">
        <v>11</v>
      </c>
      <c r="B16" s="1" t="s">
        <v>23</v>
      </c>
      <c r="C16" s="7"/>
    </row>
    <row r="17" spans="1:3" x14ac:dyDescent="0.25">
      <c r="B17" s="4" t="s">
        <v>2</v>
      </c>
    </row>
    <row r="18" spans="1:3" x14ac:dyDescent="0.25">
      <c r="B18" s="4"/>
    </row>
    <row r="19" spans="1:3" x14ac:dyDescent="0.25">
      <c r="A19" s="2" t="s">
        <v>12</v>
      </c>
      <c r="B19" s="1" t="s">
        <v>31</v>
      </c>
      <c r="C19" s="7">
        <f>SUM(C21:C24)</f>
        <v>33991908</v>
      </c>
    </row>
    <row r="20" spans="1:3" x14ac:dyDescent="0.25">
      <c r="B20" s="4" t="s">
        <v>7</v>
      </c>
    </row>
    <row r="21" spans="1:3" x14ac:dyDescent="0.25">
      <c r="B21" t="s">
        <v>40</v>
      </c>
      <c r="C21" s="12">
        <v>33311017</v>
      </c>
    </row>
    <row r="22" spans="1:3" x14ac:dyDescent="0.25">
      <c r="B22" t="s">
        <v>41</v>
      </c>
      <c r="C22" s="12">
        <f>33991908-C21-C24</f>
        <v>680891</v>
      </c>
    </row>
    <row r="23" spans="1:3" x14ac:dyDescent="0.25">
      <c r="B23" t="s">
        <v>42</v>
      </c>
      <c r="C23" s="7"/>
    </row>
    <row r="24" spans="1:3" x14ac:dyDescent="0.25">
      <c r="B24" t="s">
        <v>43</v>
      </c>
    </row>
    <row r="25" spans="1:3" x14ac:dyDescent="0.25">
      <c r="C25" s="7"/>
    </row>
    <row r="26" spans="1:3" x14ac:dyDescent="0.25">
      <c r="A26" s="2" t="s">
        <v>13</v>
      </c>
      <c r="B26" s="1" t="s">
        <v>24</v>
      </c>
      <c r="C26" s="7"/>
    </row>
    <row r="27" spans="1:3" x14ac:dyDescent="0.25">
      <c r="B27" s="4" t="s">
        <v>8</v>
      </c>
      <c r="C27" s="9"/>
    </row>
    <row r="28" spans="1:3" x14ac:dyDescent="0.25">
      <c r="B28" s="1"/>
      <c r="C28" s="7"/>
    </row>
    <row r="29" spans="1:3" x14ac:dyDescent="0.25">
      <c r="A29" s="2" t="s">
        <v>14</v>
      </c>
      <c r="B29" s="1" t="s">
        <v>26</v>
      </c>
      <c r="C29" s="7"/>
    </row>
    <row r="30" spans="1:3" x14ac:dyDescent="0.25">
      <c r="B30" s="4" t="s">
        <v>3</v>
      </c>
      <c r="C30" s="7"/>
    </row>
    <row r="31" spans="1:3" x14ac:dyDescent="0.25">
      <c r="B31" s="1"/>
    </row>
    <row r="32" spans="1:3" x14ac:dyDescent="0.25">
      <c r="A32" s="2" t="s">
        <v>15</v>
      </c>
      <c r="B32" s="1" t="s">
        <v>30</v>
      </c>
      <c r="C32" s="7">
        <f>SUM(C34:C37)</f>
        <v>1255000</v>
      </c>
    </row>
    <row r="33" spans="1:3" x14ac:dyDescent="0.25">
      <c r="B33" s="4" t="s">
        <v>6</v>
      </c>
    </row>
    <row r="34" spans="1:3" x14ac:dyDescent="0.25">
      <c r="B34" t="s">
        <v>40</v>
      </c>
      <c r="C34" s="12">
        <v>1255000</v>
      </c>
    </row>
    <row r="35" spans="1:3" x14ac:dyDescent="0.25">
      <c r="B35" t="s">
        <v>41</v>
      </c>
    </row>
    <row r="36" spans="1:3" x14ac:dyDescent="0.25">
      <c r="B36" t="s">
        <v>42</v>
      </c>
    </row>
    <row r="37" spans="1:3" x14ac:dyDescent="0.25">
      <c r="B37" t="s">
        <v>43</v>
      </c>
    </row>
    <row r="38" spans="1:3" x14ac:dyDescent="0.25">
      <c r="B38" s="1"/>
    </row>
    <row r="39" spans="1:3" x14ac:dyDescent="0.25">
      <c r="A39" s="2" t="s">
        <v>16</v>
      </c>
      <c r="B39" s="1" t="s">
        <v>25</v>
      </c>
      <c r="C39" s="7"/>
    </row>
    <row r="40" spans="1:3" x14ac:dyDescent="0.25">
      <c r="B40" s="4" t="s">
        <v>4</v>
      </c>
    </row>
    <row r="41" spans="1:3" x14ac:dyDescent="0.25">
      <c r="B41" s="3" t="s">
        <v>34</v>
      </c>
    </row>
    <row r="42" spans="1:3" x14ac:dyDescent="0.25">
      <c r="B42" s="3" t="s">
        <v>35</v>
      </c>
    </row>
    <row r="43" spans="1:3" x14ac:dyDescent="0.25">
      <c r="B43" s="3" t="s">
        <v>36</v>
      </c>
    </row>
    <row r="44" spans="1:3" x14ac:dyDescent="0.25">
      <c r="B44" s="1"/>
    </row>
    <row r="45" spans="1:3" x14ac:dyDescent="0.25">
      <c r="A45" s="2" t="s">
        <v>17</v>
      </c>
      <c r="B45" s="1" t="s">
        <v>29</v>
      </c>
    </row>
    <row r="46" spans="1:3" x14ac:dyDescent="0.25">
      <c r="B46" s="4" t="s">
        <v>5</v>
      </c>
      <c r="C46" s="7"/>
    </row>
    <row r="47" spans="1:3" x14ac:dyDescent="0.25">
      <c r="B47" s="1"/>
    </row>
    <row r="48" spans="1:3" x14ac:dyDescent="0.25">
      <c r="A48" s="2" t="s">
        <v>18</v>
      </c>
      <c r="B48" s="1" t="s">
        <v>32</v>
      </c>
    </row>
    <row r="49" spans="1:3" x14ac:dyDescent="0.25">
      <c r="B49" s="4"/>
    </row>
    <row r="50" spans="1:3" x14ac:dyDescent="0.25">
      <c r="A50" s="2" t="s">
        <v>19</v>
      </c>
      <c r="B50" s="1" t="s">
        <v>33</v>
      </c>
    </row>
    <row r="51" spans="1:3" x14ac:dyDescent="0.25">
      <c r="B51" s="3" t="s">
        <v>44</v>
      </c>
    </row>
    <row r="52" spans="1:3" x14ac:dyDescent="0.25">
      <c r="B52" s="3" t="s">
        <v>45</v>
      </c>
    </row>
    <row r="53" spans="1:3" x14ac:dyDescent="0.25">
      <c r="B53" s="3" t="s">
        <v>46</v>
      </c>
    </row>
    <row r="54" spans="1:3" x14ac:dyDescent="0.25">
      <c r="B54" s="3" t="s">
        <v>47</v>
      </c>
    </row>
    <row r="56" spans="1:3" x14ac:dyDescent="0.25">
      <c r="B56" s="1" t="s">
        <v>48</v>
      </c>
      <c r="C56" s="7">
        <f>C45+C39+C32+C29+C26+C19+C16+C13</f>
        <v>53778358</v>
      </c>
    </row>
  </sheetData>
  <phoneticPr fontId="2" type="noConversion"/>
  <pageMargins left="0.75" right="0.75" top="1" bottom="1" header="0.4921259845" footer="0.4921259845"/>
  <pageSetup paperSize="9" scale="87" orientation="portrait" r:id="rId1"/>
  <headerFooter alignWithMargins="0">
    <oddHeader>&amp;C&amp;"Arial,Negrita"&amp;UKABIA  O.A/ O.A KABIA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view="pageLayout" zoomScaleNormal="100" workbookViewId="0">
      <selection activeCell="B1" sqref="B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</cols>
  <sheetData>
    <row r="1" spans="1:3" x14ac:dyDescent="0.25">
      <c r="B1" s="5" t="s">
        <v>104</v>
      </c>
      <c r="C1" s="6"/>
    </row>
    <row r="3" spans="1:3" x14ac:dyDescent="0.25">
      <c r="A3" s="2" t="s">
        <v>9</v>
      </c>
      <c r="B3" s="1" t="s">
        <v>28</v>
      </c>
      <c r="C3" s="6"/>
    </row>
    <row r="4" spans="1:3" x14ac:dyDescent="0.25">
      <c r="B4" s="4" t="s">
        <v>0</v>
      </c>
    </row>
    <row r="5" spans="1:3" x14ac:dyDescent="0.25">
      <c r="B5" t="s">
        <v>37</v>
      </c>
      <c r="C5" s="6"/>
    </row>
    <row r="6" spans="1:3" x14ac:dyDescent="0.25">
      <c r="B6" t="s">
        <v>38</v>
      </c>
    </row>
    <row r="7" spans="1:3" x14ac:dyDescent="0.25">
      <c r="B7" t="s">
        <v>39</v>
      </c>
      <c r="C7" s="6"/>
    </row>
    <row r="8" spans="1:3" x14ac:dyDescent="0.25">
      <c r="C8" s="6"/>
    </row>
    <row r="9" spans="1:3" x14ac:dyDescent="0.25">
      <c r="A9" s="2" t="s">
        <v>10</v>
      </c>
      <c r="B9" s="1" t="s">
        <v>22</v>
      </c>
      <c r="C9" s="7"/>
    </row>
    <row r="10" spans="1:3" x14ac:dyDescent="0.25">
      <c r="B10" s="4" t="s">
        <v>1</v>
      </c>
      <c r="C10" s="6"/>
    </row>
    <row r="11" spans="1:3" x14ac:dyDescent="0.25">
      <c r="B11" s="4"/>
      <c r="C11" s="6"/>
    </row>
    <row r="12" spans="1:3" x14ac:dyDescent="0.25">
      <c r="A12" s="2" t="s">
        <v>11</v>
      </c>
      <c r="B12" s="1" t="s">
        <v>23</v>
      </c>
      <c r="C12" s="7">
        <v>161728108</v>
      </c>
    </row>
    <row r="13" spans="1:3" x14ac:dyDescent="0.25">
      <c r="B13" s="4" t="s">
        <v>2</v>
      </c>
      <c r="C13" s="7"/>
    </row>
    <row r="14" spans="1:3" x14ac:dyDescent="0.25">
      <c r="B14" s="4"/>
      <c r="C14" s="6"/>
    </row>
    <row r="15" spans="1:3" x14ac:dyDescent="0.25">
      <c r="A15" s="2" t="s">
        <v>12</v>
      </c>
      <c r="B15" s="1" t="s">
        <v>31</v>
      </c>
      <c r="C15" s="10"/>
    </row>
    <row r="16" spans="1:3" x14ac:dyDescent="0.25">
      <c r="B16" s="4" t="s">
        <v>7</v>
      </c>
      <c r="C16" s="6"/>
    </row>
    <row r="17" spans="1:3" x14ac:dyDescent="0.25">
      <c r="B17" t="s">
        <v>40</v>
      </c>
      <c r="C17" s="7"/>
    </row>
    <row r="18" spans="1:3" x14ac:dyDescent="0.25">
      <c r="B18" t="s">
        <v>41</v>
      </c>
      <c r="C18" s="6"/>
    </row>
    <row r="19" spans="1:3" x14ac:dyDescent="0.25">
      <c r="B19" t="s">
        <v>42</v>
      </c>
      <c r="C19" s="6"/>
    </row>
    <row r="20" spans="1:3" x14ac:dyDescent="0.25">
      <c r="B20" t="s">
        <v>43</v>
      </c>
      <c r="C20" s="6"/>
    </row>
    <row r="21" spans="1:3" x14ac:dyDescent="0.25">
      <c r="C21" s="6"/>
    </row>
    <row r="22" spans="1:3" x14ac:dyDescent="0.25">
      <c r="A22" s="2" t="s">
        <v>13</v>
      </c>
      <c r="B22" s="1" t="s">
        <v>24</v>
      </c>
      <c r="C22" s="7"/>
    </row>
    <row r="23" spans="1:3" x14ac:dyDescent="0.25">
      <c r="B23" s="4" t="s">
        <v>8</v>
      </c>
      <c r="C23" s="6"/>
    </row>
    <row r="24" spans="1:3" x14ac:dyDescent="0.25">
      <c r="B24" s="1"/>
      <c r="C24" s="6"/>
    </row>
    <row r="25" spans="1:3" x14ac:dyDescent="0.25">
      <c r="A25" s="2" t="s">
        <v>14</v>
      </c>
      <c r="B25" s="1" t="s">
        <v>26</v>
      </c>
      <c r="C25" s="7"/>
    </row>
    <row r="26" spans="1:3" x14ac:dyDescent="0.25">
      <c r="B26" s="4" t="s">
        <v>3</v>
      </c>
      <c r="C26" s="6"/>
    </row>
    <row r="27" spans="1:3" x14ac:dyDescent="0.25">
      <c r="B27" s="1"/>
      <c r="C27" s="6"/>
    </row>
    <row r="28" spans="1:3" x14ac:dyDescent="0.25">
      <c r="A28" s="2" t="s">
        <v>15</v>
      </c>
      <c r="B28" s="1" t="s">
        <v>30</v>
      </c>
      <c r="C28" s="6"/>
    </row>
    <row r="29" spans="1:3" x14ac:dyDescent="0.25">
      <c r="B29" s="4" t="s">
        <v>6</v>
      </c>
      <c r="C29" s="7"/>
    </row>
    <row r="30" spans="1:3" x14ac:dyDescent="0.25">
      <c r="B30" t="s">
        <v>40</v>
      </c>
      <c r="C30" s="6"/>
    </row>
    <row r="31" spans="1:3" x14ac:dyDescent="0.25">
      <c r="B31" t="s">
        <v>41</v>
      </c>
      <c r="C31" s="6"/>
    </row>
    <row r="32" spans="1:3" x14ac:dyDescent="0.25">
      <c r="B32" t="s">
        <v>42</v>
      </c>
      <c r="C32" s="6"/>
    </row>
    <row r="33" spans="1:3" x14ac:dyDescent="0.25">
      <c r="B33" t="s">
        <v>43</v>
      </c>
      <c r="C33" s="6"/>
    </row>
    <row r="34" spans="1:3" x14ac:dyDescent="0.25">
      <c r="B34" s="1"/>
      <c r="C34" s="6"/>
    </row>
    <row r="35" spans="1:3" x14ac:dyDescent="0.25">
      <c r="A35" s="2" t="s">
        <v>16</v>
      </c>
      <c r="B35" s="1" t="s">
        <v>25</v>
      </c>
      <c r="C35" s="7">
        <f>SUM(C37:C39)</f>
        <v>0</v>
      </c>
    </row>
    <row r="36" spans="1:3" x14ac:dyDescent="0.25">
      <c r="B36" s="4" t="s">
        <v>4</v>
      </c>
      <c r="C36" s="6"/>
    </row>
    <row r="37" spans="1:3" x14ac:dyDescent="0.25">
      <c r="B37" s="3" t="s">
        <v>34</v>
      </c>
      <c r="C37" s="6"/>
    </row>
    <row r="38" spans="1:3" x14ac:dyDescent="0.25">
      <c r="B38" s="3" t="s">
        <v>35</v>
      </c>
      <c r="C38" s="13"/>
    </row>
    <row r="39" spans="1:3" x14ac:dyDescent="0.25">
      <c r="B39" s="3" t="s">
        <v>36</v>
      </c>
      <c r="C39" s="6"/>
    </row>
    <row r="40" spans="1:3" x14ac:dyDescent="0.25">
      <c r="B40" s="1"/>
    </row>
    <row r="41" spans="1:3" x14ac:dyDescent="0.25">
      <c r="A41" s="2" t="s">
        <v>17</v>
      </c>
      <c r="B41" s="1" t="s">
        <v>29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32</v>
      </c>
      <c r="C44" s="6"/>
    </row>
    <row r="45" spans="1:3" x14ac:dyDescent="0.25">
      <c r="B45" s="4"/>
    </row>
    <row r="46" spans="1:3" x14ac:dyDescent="0.25">
      <c r="A46" s="2" t="s">
        <v>19</v>
      </c>
      <c r="B46" s="1" t="s">
        <v>33</v>
      </c>
      <c r="C46" s="6"/>
    </row>
    <row r="47" spans="1:3" x14ac:dyDescent="0.25">
      <c r="B47" s="3" t="s">
        <v>44</v>
      </c>
      <c r="C47" s="6"/>
    </row>
    <row r="48" spans="1:3" x14ac:dyDescent="0.25">
      <c r="B48" s="3" t="s">
        <v>45</v>
      </c>
      <c r="C48" s="6"/>
    </row>
    <row r="49" spans="2:3" x14ac:dyDescent="0.25">
      <c r="B49" s="3" t="s">
        <v>46</v>
      </c>
      <c r="C49" s="6"/>
    </row>
    <row r="50" spans="2:3" x14ac:dyDescent="0.25">
      <c r="B50" s="3" t="s">
        <v>47</v>
      </c>
      <c r="C50" s="6"/>
    </row>
    <row r="52" spans="2:3" x14ac:dyDescent="0.25">
      <c r="B52" s="1" t="s">
        <v>48</v>
      </c>
      <c r="C52" s="8">
        <f>C41+C35+C28+C25+C22+C15+C12+C9</f>
        <v>161728108</v>
      </c>
    </row>
  </sheetData>
  <phoneticPr fontId="2" type="noConversion"/>
  <pageMargins left="0.75" right="0.75" top="1" bottom="1" header="0.4921259845" footer="0.4921259845"/>
  <pageSetup paperSize="9" scale="86" orientation="portrait" r:id="rId1"/>
  <headerFooter alignWithMargins="0">
    <oddHeader>&amp;C&amp;"Arial,Negrita"&amp;UBIDEGI Gipuzkoako Azpiegituren Agentzia S.A/ BIDEGI Agencia Guipuzcoana de Infraestructuras S.A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view="pageLayout" zoomScaleNormal="100" workbookViewId="0">
      <selection activeCell="B1" sqref="B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</cols>
  <sheetData>
    <row r="1" spans="1:3" x14ac:dyDescent="0.25">
      <c r="B1" s="5" t="s">
        <v>104</v>
      </c>
      <c r="C1" s="6"/>
    </row>
    <row r="3" spans="1:3" x14ac:dyDescent="0.25">
      <c r="A3" s="2" t="s">
        <v>9</v>
      </c>
      <c r="B3" s="1" t="s">
        <v>28</v>
      </c>
      <c r="C3" s="6"/>
    </row>
    <row r="4" spans="1:3" x14ac:dyDescent="0.25">
      <c r="B4" s="4" t="s">
        <v>0</v>
      </c>
    </row>
    <row r="5" spans="1:3" x14ac:dyDescent="0.25">
      <c r="B5" t="s">
        <v>37</v>
      </c>
      <c r="C5" s="6"/>
    </row>
    <row r="6" spans="1:3" x14ac:dyDescent="0.25">
      <c r="B6" t="s">
        <v>38</v>
      </c>
    </row>
    <row r="7" spans="1:3" x14ac:dyDescent="0.25">
      <c r="B7" t="s">
        <v>39</v>
      </c>
      <c r="C7" s="6"/>
    </row>
    <row r="8" spans="1:3" x14ac:dyDescent="0.25">
      <c r="C8" s="6"/>
    </row>
    <row r="9" spans="1:3" x14ac:dyDescent="0.25">
      <c r="A9" s="2" t="s">
        <v>10</v>
      </c>
      <c r="B9" s="1" t="s">
        <v>22</v>
      </c>
      <c r="C9" s="8"/>
    </row>
    <row r="10" spans="1:3" x14ac:dyDescent="0.25">
      <c r="B10" s="4" t="s">
        <v>1</v>
      </c>
      <c r="C10" s="6"/>
    </row>
    <row r="11" spans="1:3" x14ac:dyDescent="0.25">
      <c r="B11" s="4"/>
    </row>
    <row r="12" spans="1:3" x14ac:dyDescent="0.25">
      <c r="A12" s="2" t="s">
        <v>11</v>
      </c>
      <c r="B12" s="1" t="s">
        <v>23</v>
      </c>
      <c r="C12" s="7"/>
    </row>
    <row r="13" spans="1:3" x14ac:dyDescent="0.25">
      <c r="B13" s="4" t="s">
        <v>2</v>
      </c>
      <c r="C13" s="7"/>
    </row>
    <row r="14" spans="1:3" x14ac:dyDescent="0.25">
      <c r="B14" s="4"/>
      <c r="C14" s="6"/>
    </row>
    <row r="15" spans="1:3" x14ac:dyDescent="0.25">
      <c r="A15" s="2" t="s">
        <v>12</v>
      </c>
      <c r="B15" s="1" t="s">
        <v>31</v>
      </c>
      <c r="C15" s="8">
        <f>SUM(C17:C20)</f>
        <v>891349.04</v>
      </c>
    </row>
    <row r="16" spans="1:3" x14ac:dyDescent="0.25">
      <c r="B16" s="4" t="s">
        <v>7</v>
      </c>
      <c r="C16" s="6"/>
    </row>
    <row r="17" spans="1:3" x14ac:dyDescent="0.25">
      <c r="B17" t="s">
        <v>40</v>
      </c>
      <c r="C17" s="9">
        <v>891349.04</v>
      </c>
    </row>
    <row r="18" spans="1:3" x14ac:dyDescent="0.25">
      <c r="B18" t="s">
        <v>41</v>
      </c>
      <c r="C18" s="6"/>
    </row>
    <row r="19" spans="1:3" x14ac:dyDescent="0.25">
      <c r="B19" t="s">
        <v>42</v>
      </c>
      <c r="C19" s="6"/>
    </row>
    <row r="20" spans="1:3" x14ac:dyDescent="0.25">
      <c r="B20" t="s">
        <v>43</v>
      </c>
      <c r="C20" s="6"/>
    </row>
    <row r="21" spans="1:3" x14ac:dyDescent="0.25">
      <c r="C21" s="6"/>
    </row>
    <row r="22" spans="1:3" x14ac:dyDescent="0.25">
      <c r="A22" s="2" t="s">
        <v>13</v>
      </c>
      <c r="B22" s="1" t="s">
        <v>24</v>
      </c>
      <c r="C22" s="7"/>
    </row>
    <row r="23" spans="1:3" x14ac:dyDescent="0.25">
      <c r="B23" s="4" t="s">
        <v>8</v>
      </c>
      <c r="C23" s="8"/>
    </row>
    <row r="24" spans="1:3" x14ac:dyDescent="0.25">
      <c r="B24" s="1"/>
      <c r="C24" s="6"/>
    </row>
    <row r="25" spans="1:3" x14ac:dyDescent="0.25">
      <c r="A25" s="2" t="s">
        <v>14</v>
      </c>
      <c r="B25" s="1" t="s">
        <v>26</v>
      </c>
      <c r="C25" s="7"/>
    </row>
    <row r="26" spans="1:3" x14ac:dyDescent="0.25">
      <c r="B26" s="4" t="s">
        <v>3</v>
      </c>
      <c r="C26" s="6"/>
    </row>
    <row r="27" spans="1:3" x14ac:dyDescent="0.25">
      <c r="B27" s="1"/>
      <c r="C27" s="6"/>
    </row>
    <row r="28" spans="1:3" x14ac:dyDescent="0.25">
      <c r="A28" s="2" t="s">
        <v>15</v>
      </c>
      <c r="B28" s="1" t="s">
        <v>30</v>
      </c>
      <c r="C28" s="6"/>
    </row>
    <row r="29" spans="1:3" x14ac:dyDescent="0.25">
      <c r="B29" s="4" t="s">
        <v>6</v>
      </c>
      <c r="C29" s="7"/>
    </row>
    <row r="30" spans="1:3" x14ac:dyDescent="0.25">
      <c r="B30" t="s">
        <v>40</v>
      </c>
      <c r="C30" s="6"/>
    </row>
    <row r="31" spans="1:3" x14ac:dyDescent="0.25">
      <c r="B31" t="s">
        <v>41</v>
      </c>
      <c r="C31" s="6"/>
    </row>
    <row r="32" spans="1:3" x14ac:dyDescent="0.25">
      <c r="B32" t="s">
        <v>42</v>
      </c>
      <c r="C32" s="6"/>
    </row>
    <row r="33" spans="1:3" x14ac:dyDescent="0.25">
      <c r="B33" t="s">
        <v>43</v>
      </c>
      <c r="C33" s="6"/>
    </row>
    <row r="34" spans="1:3" x14ac:dyDescent="0.25">
      <c r="B34" s="1"/>
      <c r="C34" s="6"/>
    </row>
    <row r="35" spans="1:3" x14ac:dyDescent="0.25">
      <c r="A35" s="2" t="s">
        <v>16</v>
      </c>
      <c r="B35" s="1" t="s">
        <v>25</v>
      </c>
      <c r="C35" s="6"/>
    </row>
    <row r="36" spans="1:3" x14ac:dyDescent="0.25">
      <c r="B36" s="4" t="s">
        <v>4</v>
      </c>
      <c r="C36" s="6"/>
    </row>
    <row r="37" spans="1:3" x14ac:dyDescent="0.25">
      <c r="B37" s="3" t="s">
        <v>34</v>
      </c>
      <c r="C37" s="6"/>
    </row>
    <row r="38" spans="1:3" x14ac:dyDescent="0.25">
      <c r="B38" s="3" t="s">
        <v>35</v>
      </c>
      <c r="C38" s="8"/>
    </row>
    <row r="39" spans="1:3" x14ac:dyDescent="0.25">
      <c r="B39" s="3" t="s">
        <v>36</v>
      </c>
      <c r="C39" s="6"/>
    </row>
    <row r="40" spans="1:3" x14ac:dyDescent="0.25">
      <c r="B40" s="1"/>
    </row>
    <row r="41" spans="1:3" x14ac:dyDescent="0.25">
      <c r="A41" s="2" t="s">
        <v>17</v>
      </c>
      <c r="B41" s="1" t="s">
        <v>29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32</v>
      </c>
      <c r="C44" s="6"/>
    </row>
    <row r="45" spans="1:3" x14ac:dyDescent="0.25">
      <c r="B45" s="4"/>
    </row>
    <row r="46" spans="1:3" x14ac:dyDescent="0.25">
      <c r="A46" s="2" t="s">
        <v>19</v>
      </c>
      <c r="B46" s="1" t="s">
        <v>33</v>
      </c>
      <c r="C46" s="6"/>
    </row>
    <row r="47" spans="1:3" x14ac:dyDescent="0.25">
      <c r="B47" s="3" t="s">
        <v>44</v>
      </c>
      <c r="C47" s="6"/>
    </row>
    <row r="48" spans="1:3" x14ac:dyDescent="0.25">
      <c r="B48" s="3" t="s">
        <v>45</v>
      </c>
      <c r="C48" s="6"/>
    </row>
    <row r="49" spans="2:3" x14ac:dyDescent="0.25">
      <c r="B49" s="3" t="s">
        <v>46</v>
      </c>
      <c r="C49" s="6"/>
    </row>
    <row r="50" spans="2:3" x14ac:dyDescent="0.25">
      <c r="B50" s="3" t="s">
        <v>47</v>
      </c>
      <c r="C50" s="6"/>
    </row>
    <row r="52" spans="2:3" x14ac:dyDescent="0.25">
      <c r="B52" s="1" t="s">
        <v>48</v>
      </c>
      <c r="C52" s="8">
        <f>+C15+C23</f>
        <v>891349.04</v>
      </c>
    </row>
    <row r="53" spans="2:3" x14ac:dyDescent="0.25">
      <c r="C53" s="10"/>
    </row>
  </sheetData>
  <phoneticPr fontId="2" type="noConversion"/>
  <pageMargins left="0.75" right="0.75" top="1" bottom="1" header="0.4921259845" footer="0.4921259845"/>
  <pageSetup paperSize="9" scale="86" orientation="portrait" r:id="rId1"/>
  <headerFooter alignWithMargins="0">
    <oddHeader>&amp;C&amp;"Arial,Negrita"&amp;UETORLUR Gipuzkoako lurra S.A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view="pageLayout" zoomScaleNormal="100" workbookViewId="0">
      <selection activeCell="B1" sqref="B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  <col min="4" max="5" width="15.44140625" bestFit="1" customWidth="1"/>
  </cols>
  <sheetData>
    <row r="1" spans="1:5" x14ac:dyDescent="0.25">
      <c r="B1" s="5" t="s">
        <v>104</v>
      </c>
      <c r="C1" s="6"/>
    </row>
    <row r="3" spans="1:5" x14ac:dyDescent="0.25">
      <c r="A3" s="2" t="s">
        <v>9</v>
      </c>
      <c r="B3" s="1" t="s">
        <v>28</v>
      </c>
      <c r="C3" s="7">
        <f>SUM(C5:C7)</f>
        <v>28259980</v>
      </c>
    </row>
    <row r="4" spans="1:5" x14ac:dyDescent="0.25">
      <c r="B4" s="4" t="s">
        <v>0</v>
      </c>
    </row>
    <row r="5" spans="1:5" x14ac:dyDescent="0.25">
      <c r="B5" t="s">
        <v>37</v>
      </c>
      <c r="C5" s="6">
        <v>24685495</v>
      </c>
      <c r="D5" s="14"/>
    </row>
    <row r="6" spans="1:5" x14ac:dyDescent="0.25">
      <c r="B6" t="s">
        <v>38</v>
      </c>
      <c r="C6" s="6">
        <f>28259980-C5</f>
        <v>3574485</v>
      </c>
      <c r="D6" s="10"/>
    </row>
    <row r="7" spans="1:5" x14ac:dyDescent="0.25">
      <c r="B7" t="s">
        <v>39</v>
      </c>
      <c r="C7" s="6"/>
      <c r="D7" s="10"/>
      <c r="E7" s="10"/>
    </row>
    <row r="8" spans="1:5" x14ac:dyDescent="0.25">
      <c r="C8" s="6"/>
      <c r="D8" s="10"/>
      <c r="E8" s="10"/>
    </row>
    <row r="9" spans="1:5" x14ac:dyDescent="0.25">
      <c r="A9" s="2" t="s">
        <v>10</v>
      </c>
      <c r="B9" s="1" t="s">
        <v>22</v>
      </c>
      <c r="C9" s="7"/>
      <c r="D9" s="10"/>
      <c r="E9" s="10"/>
    </row>
    <row r="10" spans="1:5" x14ac:dyDescent="0.25">
      <c r="B10" s="4" t="s">
        <v>1</v>
      </c>
      <c r="C10" s="6"/>
      <c r="D10" s="10"/>
      <c r="E10" s="10"/>
    </row>
    <row r="11" spans="1:5" x14ac:dyDescent="0.25">
      <c r="B11" s="4"/>
      <c r="C11" s="6"/>
    </row>
    <row r="12" spans="1:5" x14ac:dyDescent="0.25">
      <c r="A12" s="2" t="s">
        <v>11</v>
      </c>
      <c r="B12" s="1" t="s">
        <v>23</v>
      </c>
      <c r="C12" s="7"/>
    </row>
    <row r="13" spans="1:5" x14ac:dyDescent="0.25">
      <c r="B13" s="4" t="s">
        <v>2</v>
      </c>
      <c r="C13" s="7"/>
    </row>
    <row r="14" spans="1:5" x14ac:dyDescent="0.25">
      <c r="B14" s="4"/>
      <c r="C14" s="6"/>
    </row>
    <row r="15" spans="1:5" x14ac:dyDescent="0.25">
      <c r="A15" s="2" t="s">
        <v>12</v>
      </c>
      <c r="B15" s="1" t="s">
        <v>31</v>
      </c>
      <c r="C15" s="8"/>
    </row>
    <row r="16" spans="1:5" x14ac:dyDescent="0.25">
      <c r="B16" s="4" t="s">
        <v>7</v>
      </c>
      <c r="C16" s="6"/>
    </row>
    <row r="17" spans="1:3" x14ac:dyDescent="0.25">
      <c r="B17" t="s">
        <v>40</v>
      </c>
      <c r="C17" s="7"/>
    </row>
    <row r="18" spans="1:3" x14ac:dyDescent="0.25">
      <c r="B18" t="s">
        <v>41</v>
      </c>
      <c r="C18" s="6"/>
    </row>
    <row r="19" spans="1:3" x14ac:dyDescent="0.25">
      <c r="B19" t="s">
        <v>42</v>
      </c>
      <c r="C19" s="6"/>
    </row>
    <row r="20" spans="1:3" x14ac:dyDescent="0.25">
      <c r="B20" t="s">
        <v>43</v>
      </c>
      <c r="C20" s="6"/>
    </row>
    <row r="21" spans="1:3" x14ac:dyDescent="0.25">
      <c r="C21" s="6"/>
    </row>
    <row r="22" spans="1:3" x14ac:dyDescent="0.25">
      <c r="A22" s="2" t="s">
        <v>13</v>
      </c>
      <c r="B22" s="1" t="s">
        <v>24</v>
      </c>
      <c r="C22" s="7"/>
    </row>
    <row r="23" spans="1:3" x14ac:dyDescent="0.25">
      <c r="B23" s="4" t="s">
        <v>8</v>
      </c>
      <c r="C23" s="6"/>
    </row>
    <row r="24" spans="1:3" x14ac:dyDescent="0.25">
      <c r="B24" s="1"/>
      <c r="C24" s="6"/>
    </row>
    <row r="25" spans="1:3" x14ac:dyDescent="0.25">
      <c r="A25" s="2" t="s">
        <v>14</v>
      </c>
      <c r="B25" s="1" t="s">
        <v>26</v>
      </c>
      <c r="C25" s="7"/>
    </row>
    <row r="26" spans="1:3" x14ac:dyDescent="0.25">
      <c r="B26" s="4" t="s">
        <v>3</v>
      </c>
      <c r="C26" s="6"/>
    </row>
    <row r="27" spans="1:3" x14ac:dyDescent="0.25">
      <c r="B27" s="1"/>
      <c r="C27" s="6"/>
    </row>
    <row r="28" spans="1:3" x14ac:dyDescent="0.25">
      <c r="A28" s="2" t="s">
        <v>15</v>
      </c>
      <c r="B28" s="1" t="s">
        <v>30</v>
      </c>
      <c r="C28" s="7">
        <f>SUM(C30:C33)</f>
        <v>3800662</v>
      </c>
    </row>
    <row r="29" spans="1:3" x14ac:dyDescent="0.25">
      <c r="B29" s="4" t="s">
        <v>6</v>
      </c>
      <c r="C29" s="7"/>
    </row>
    <row r="30" spans="1:3" x14ac:dyDescent="0.25">
      <c r="B30" t="s">
        <v>40</v>
      </c>
      <c r="C30" s="6">
        <v>3800662</v>
      </c>
    </row>
    <row r="31" spans="1:3" x14ac:dyDescent="0.25">
      <c r="B31" t="s">
        <v>41</v>
      </c>
      <c r="C31" s="6"/>
    </row>
    <row r="32" spans="1:3" x14ac:dyDescent="0.25">
      <c r="B32" t="s">
        <v>42</v>
      </c>
      <c r="C32" s="6"/>
    </row>
    <row r="33" spans="1:3" x14ac:dyDescent="0.25">
      <c r="B33" t="s">
        <v>43</v>
      </c>
      <c r="C33" s="6"/>
    </row>
    <row r="34" spans="1:3" x14ac:dyDescent="0.25">
      <c r="B34" s="1"/>
      <c r="C34" s="6"/>
    </row>
    <row r="35" spans="1:3" x14ac:dyDescent="0.25">
      <c r="A35" s="2" t="s">
        <v>16</v>
      </c>
      <c r="B35" s="1" t="s">
        <v>25</v>
      </c>
      <c r="C35" s="7">
        <f>SUM(C37:C39)</f>
        <v>40000</v>
      </c>
    </row>
    <row r="36" spans="1:3" x14ac:dyDescent="0.25">
      <c r="B36" s="4" t="s">
        <v>4</v>
      </c>
      <c r="C36" s="6"/>
    </row>
    <row r="37" spans="1:3" x14ac:dyDescent="0.25">
      <c r="B37" s="3" t="s">
        <v>34</v>
      </c>
      <c r="C37" s="6">
        <v>40000</v>
      </c>
    </row>
    <row r="38" spans="1:3" x14ac:dyDescent="0.25">
      <c r="B38" s="3" t="s">
        <v>35</v>
      </c>
      <c r="C38" s="8"/>
    </row>
    <row r="39" spans="1:3" x14ac:dyDescent="0.25">
      <c r="B39" s="3" t="s">
        <v>36</v>
      </c>
      <c r="C39" s="6"/>
    </row>
    <row r="40" spans="1:3" x14ac:dyDescent="0.25">
      <c r="B40" s="1"/>
    </row>
    <row r="41" spans="1:3" x14ac:dyDescent="0.25">
      <c r="A41" s="2" t="s">
        <v>17</v>
      </c>
      <c r="B41" s="1" t="s">
        <v>29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32</v>
      </c>
      <c r="C44" s="6"/>
    </row>
    <row r="45" spans="1:3" x14ac:dyDescent="0.25">
      <c r="B45" s="4"/>
    </row>
    <row r="46" spans="1:3" x14ac:dyDescent="0.25">
      <c r="A46" s="2" t="s">
        <v>19</v>
      </c>
      <c r="B46" s="1" t="s">
        <v>33</v>
      </c>
      <c r="C46" s="6"/>
    </row>
    <row r="47" spans="1:3" x14ac:dyDescent="0.25">
      <c r="B47" s="3" t="s">
        <v>44</v>
      </c>
      <c r="C47" s="6"/>
    </row>
    <row r="48" spans="1:3" x14ac:dyDescent="0.25">
      <c r="B48" s="3" t="s">
        <v>45</v>
      </c>
      <c r="C48" s="6"/>
    </row>
    <row r="49" spans="2:3" x14ac:dyDescent="0.25">
      <c r="B49" s="3" t="s">
        <v>46</v>
      </c>
      <c r="C49" s="6"/>
    </row>
    <row r="50" spans="2:3" x14ac:dyDescent="0.25">
      <c r="B50" s="3" t="s">
        <v>47</v>
      </c>
      <c r="C50" s="6"/>
    </row>
    <row r="52" spans="2:3" x14ac:dyDescent="0.25">
      <c r="B52" s="1" t="s">
        <v>48</v>
      </c>
      <c r="C52" s="8">
        <f>C41+C35+C28+C25+C22+C15+C9+C3</f>
        <v>32100642</v>
      </c>
    </row>
  </sheetData>
  <phoneticPr fontId="2" type="noConversion"/>
  <pageMargins left="0.75" right="0.75" top="1" bottom="1" header="0.4921259845" footer="0.4921259845"/>
  <pageSetup paperSize="9" scale="86" orientation="portrait" r:id="rId1"/>
  <headerFooter alignWithMargins="0">
    <oddHeader>&amp;C&amp;"Arial,Negrita"&amp;UInformatika Zerbitzuen Foru Elkartea SA (IZFE)/ Sociedad Foral de Servicios Informáticos SA (IZFE)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view="pageLayout" zoomScaleNormal="100" workbookViewId="0">
      <selection activeCell="B1" sqref="B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  <col min="4" max="4" width="12.6640625" bestFit="1" customWidth="1"/>
  </cols>
  <sheetData>
    <row r="1" spans="1:4" x14ac:dyDescent="0.25">
      <c r="B1" s="5" t="s">
        <v>104</v>
      </c>
      <c r="C1" s="6"/>
    </row>
    <row r="3" spans="1:4" x14ac:dyDescent="0.25">
      <c r="A3" s="2" t="s">
        <v>9</v>
      </c>
      <c r="B3" s="1" t="s">
        <v>28</v>
      </c>
      <c r="C3" s="7">
        <f>SUM(C5:C7)</f>
        <v>0</v>
      </c>
    </row>
    <row r="4" spans="1:4" x14ac:dyDescent="0.25">
      <c r="B4" s="4" t="s">
        <v>0</v>
      </c>
    </row>
    <row r="5" spans="1:4" x14ac:dyDescent="0.25">
      <c r="B5" t="s">
        <v>37</v>
      </c>
      <c r="C5" s="12"/>
      <c r="D5" s="14"/>
    </row>
    <row r="6" spans="1:4" x14ac:dyDescent="0.25">
      <c r="B6" t="s">
        <v>38</v>
      </c>
      <c r="C6" s="12"/>
    </row>
    <row r="7" spans="1:4" x14ac:dyDescent="0.25">
      <c r="B7" t="s">
        <v>39</v>
      </c>
      <c r="C7" s="12"/>
    </row>
    <row r="8" spans="1:4" x14ac:dyDescent="0.25">
      <c r="C8" s="12"/>
    </row>
    <row r="9" spans="1:4" x14ac:dyDescent="0.25">
      <c r="A9" s="2" t="s">
        <v>10</v>
      </c>
      <c r="B9" s="1" t="s">
        <v>22</v>
      </c>
      <c r="C9" s="7"/>
    </row>
    <row r="10" spans="1:4" x14ac:dyDescent="0.25">
      <c r="B10" s="4" t="s">
        <v>1</v>
      </c>
      <c r="C10" s="12"/>
    </row>
    <row r="11" spans="1:4" x14ac:dyDescent="0.25">
      <c r="B11" s="4"/>
      <c r="C11" s="12"/>
    </row>
    <row r="12" spans="1:4" x14ac:dyDescent="0.25">
      <c r="A12" s="2" t="s">
        <v>11</v>
      </c>
      <c r="B12" s="1" t="s">
        <v>23</v>
      </c>
      <c r="C12" s="7"/>
    </row>
    <row r="13" spans="1:4" x14ac:dyDescent="0.25">
      <c r="B13" s="4" t="s">
        <v>2</v>
      </c>
      <c r="C13" s="7"/>
    </row>
    <row r="14" spans="1:4" x14ac:dyDescent="0.25">
      <c r="B14" s="4"/>
      <c r="C14" s="12"/>
    </row>
    <row r="15" spans="1:4" x14ac:dyDescent="0.25">
      <c r="A15" s="2" t="s">
        <v>12</v>
      </c>
      <c r="B15" s="1" t="s">
        <v>31</v>
      </c>
      <c r="C15" s="8"/>
    </row>
    <row r="16" spans="1:4" x14ac:dyDescent="0.25">
      <c r="B16" s="4" t="s">
        <v>7</v>
      </c>
      <c r="C16" s="7">
        <f>+C17+C20</f>
        <v>3378981</v>
      </c>
    </row>
    <row r="17" spans="1:3" x14ac:dyDescent="0.25">
      <c r="B17" t="s">
        <v>40</v>
      </c>
      <c r="C17" s="12">
        <v>3028000</v>
      </c>
    </row>
    <row r="18" spans="1:3" x14ac:dyDescent="0.25">
      <c r="B18" t="s">
        <v>41</v>
      </c>
      <c r="C18" s="12"/>
    </row>
    <row r="19" spans="1:3" x14ac:dyDescent="0.25">
      <c r="B19" t="s">
        <v>42</v>
      </c>
      <c r="C19" s="12"/>
    </row>
    <row r="20" spans="1:3" x14ac:dyDescent="0.25">
      <c r="B20" t="s">
        <v>43</v>
      </c>
      <c r="C20" s="12">
        <f>3378981-C17</f>
        <v>350981</v>
      </c>
    </row>
    <row r="21" spans="1:3" x14ac:dyDescent="0.25">
      <c r="C21" s="12"/>
    </row>
    <row r="22" spans="1:3" x14ac:dyDescent="0.25">
      <c r="A22" s="2" t="s">
        <v>13</v>
      </c>
      <c r="B22" s="1" t="s">
        <v>24</v>
      </c>
      <c r="C22" s="7"/>
    </row>
    <row r="23" spans="1:3" x14ac:dyDescent="0.25">
      <c r="B23" s="4" t="s">
        <v>8</v>
      </c>
      <c r="C23" s="12"/>
    </row>
    <row r="24" spans="1:3" x14ac:dyDescent="0.25">
      <c r="B24" s="1"/>
      <c r="C24" s="12"/>
    </row>
    <row r="25" spans="1:3" x14ac:dyDescent="0.25">
      <c r="A25" s="2" t="s">
        <v>14</v>
      </c>
      <c r="B25" s="1" t="s">
        <v>26</v>
      </c>
      <c r="C25" s="7"/>
    </row>
    <row r="26" spans="1:3" x14ac:dyDescent="0.25">
      <c r="B26" s="4" t="s">
        <v>3</v>
      </c>
      <c r="C26" s="12"/>
    </row>
    <row r="27" spans="1:3" x14ac:dyDescent="0.25">
      <c r="B27" s="1"/>
      <c r="C27" s="12"/>
    </row>
    <row r="28" spans="1:3" x14ac:dyDescent="0.25">
      <c r="A28" s="2" t="s">
        <v>15</v>
      </c>
      <c r="B28" s="1" t="s">
        <v>30</v>
      </c>
      <c r="C28" s="7"/>
    </row>
    <row r="29" spans="1:3" x14ac:dyDescent="0.25">
      <c r="B29" s="4" t="s">
        <v>6</v>
      </c>
      <c r="C29" s="7"/>
    </row>
    <row r="30" spans="1:3" x14ac:dyDescent="0.25">
      <c r="B30" t="s">
        <v>40</v>
      </c>
      <c r="C30" s="12"/>
    </row>
    <row r="31" spans="1:3" x14ac:dyDescent="0.25">
      <c r="B31" t="s">
        <v>41</v>
      </c>
      <c r="C31" s="12"/>
    </row>
    <row r="32" spans="1:3" x14ac:dyDescent="0.25">
      <c r="B32" t="s">
        <v>42</v>
      </c>
      <c r="C32" s="12"/>
    </row>
    <row r="33" spans="1:3" x14ac:dyDescent="0.25">
      <c r="B33" t="s">
        <v>43</v>
      </c>
      <c r="C33" s="15"/>
    </row>
    <row r="34" spans="1:3" x14ac:dyDescent="0.25">
      <c r="B34" s="1"/>
      <c r="C34" s="12"/>
    </row>
    <row r="35" spans="1:3" x14ac:dyDescent="0.25">
      <c r="A35" s="2" t="s">
        <v>16</v>
      </c>
      <c r="B35" s="1" t="s">
        <v>25</v>
      </c>
      <c r="C35" s="7"/>
    </row>
    <row r="36" spans="1:3" x14ac:dyDescent="0.25">
      <c r="B36" s="4" t="s">
        <v>4</v>
      </c>
      <c r="C36" s="12"/>
    </row>
    <row r="37" spans="1:3" x14ac:dyDescent="0.25">
      <c r="B37" s="3" t="s">
        <v>34</v>
      </c>
      <c r="C37" s="12"/>
    </row>
    <row r="38" spans="1:3" x14ac:dyDescent="0.25">
      <c r="B38" s="3" t="s">
        <v>35</v>
      </c>
      <c r="C38" s="8"/>
    </row>
    <row r="39" spans="1:3" x14ac:dyDescent="0.25">
      <c r="B39" s="3" t="s">
        <v>36</v>
      </c>
      <c r="C39" s="15"/>
    </row>
    <row r="40" spans="1:3" x14ac:dyDescent="0.25">
      <c r="B40" s="1"/>
    </row>
    <row r="41" spans="1:3" x14ac:dyDescent="0.25">
      <c r="A41" s="2" t="s">
        <v>17</v>
      </c>
      <c r="B41" s="1" t="s">
        <v>29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32</v>
      </c>
      <c r="C44" s="12"/>
    </row>
    <row r="45" spans="1:3" x14ac:dyDescent="0.25">
      <c r="B45" s="4"/>
    </row>
    <row r="46" spans="1:3" x14ac:dyDescent="0.25">
      <c r="A46" s="2" t="s">
        <v>19</v>
      </c>
      <c r="B46" s="1" t="s">
        <v>33</v>
      </c>
      <c r="C46" s="12"/>
    </row>
    <row r="47" spans="1:3" x14ac:dyDescent="0.25">
      <c r="B47" s="3" t="s">
        <v>44</v>
      </c>
      <c r="C47" s="12"/>
    </row>
    <row r="48" spans="1:3" x14ac:dyDescent="0.25">
      <c r="B48" s="3" t="s">
        <v>45</v>
      </c>
      <c r="C48" s="12"/>
    </row>
    <row r="49" spans="2:3" x14ac:dyDescent="0.25">
      <c r="B49" s="3" t="s">
        <v>46</v>
      </c>
      <c r="C49" s="12"/>
    </row>
    <row r="50" spans="2:3" x14ac:dyDescent="0.25">
      <c r="B50" s="3" t="s">
        <v>47</v>
      </c>
      <c r="C50" s="15"/>
    </row>
    <row r="52" spans="2:3" x14ac:dyDescent="0.25">
      <c r="B52" s="1" t="s">
        <v>48</v>
      </c>
      <c r="C52" s="8">
        <f>+C16</f>
        <v>3378981</v>
      </c>
    </row>
  </sheetData>
  <phoneticPr fontId="2" type="noConversion"/>
  <pageMargins left="0.75" right="0.75" top="1" bottom="1" header="0.4921259845" footer="0.4921259845"/>
  <pageSetup paperSize="9" scale="86" orientation="portrait" r:id="rId1"/>
  <headerFooter alignWithMargins="0">
    <oddHeader>&amp;C&amp;"Arial,Negrita"&amp;UKIROLGI FUNDAZIOA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view="pageLayout" zoomScaleNormal="100" workbookViewId="0">
      <selection activeCell="B1" sqref="B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  <col min="4" max="4" width="12.6640625" bestFit="1" customWidth="1"/>
  </cols>
  <sheetData>
    <row r="1" spans="1:4" x14ac:dyDescent="0.25">
      <c r="B1" s="5" t="s">
        <v>104</v>
      </c>
      <c r="C1" s="12"/>
    </row>
    <row r="3" spans="1:4" x14ac:dyDescent="0.25">
      <c r="A3" s="2" t="s">
        <v>9</v>
      </c>
      <c r="B3" s="1" t="s">
        <v>28</v>
      </c>
      <c r="C3" s="7">
        <f>SUM(C5:C7)</f>
        <v>0</v>
      </c>
    </row>
    <row r="4" spans="1:4" x14ac:dyDescent="0.25">
      <c r="B4" s="4" t="s">
        <v>0</v>
      </c>
    </row>
    <row r="5" spans="1:4" x14ac:dyDescent="0.25">
      <c r="B5" t="s">
        <v>37</v>
      </c>
      <c r="C5" s="12"/>
      <c r="D5" s="14"/>
    </row>
    <row r="6" spans="1:4" x14ac:dyDescent="0.25">
      <c r="B6" t="s">
        <v>38</v>
      </c>
      <c r="C6" s="12"/>
    </row>
    <row r="7" spans="1:4" x14ac:dyDescent="0.25">
      <c r="B7" t="s">
        <v>39</v>
      </c>
      <c r="C7" s="12"/>
    </row>
    <row r="8" spans="1:4" x14ac:dyDescent="0.25">
      <c r="C8" s="12"/>
    </row>
    <row r="9" spans="1:4" x14ac:dyDescent="0.25">
      <c r="A9" s="2" t="s">
        <v>10</v>
      </c>
      <c r="B9" s="1" t="s">
        <v>22</v>
      </c>
      <c r="C9" s="7"/>
    </row>
    <row r="10" spans="1:4" x14ac:dyDescent="0.25">
      <c r="B10" s="4" t="s">
        <v>1</v>
      </c>
      <c r="C10" s="12"/>
    </row>
    <row r="11" spans="1:4" x14ac:dyDescent="0.25">
      <c r="B11" s="4"/>
      <c r="C11" s="12"/>
    </row>
    <row r="12" spans="1:4" x14ac:dyDescent="0.25">
      <c r="A12" s="2" t="s">
        <v>11</v>
      </c>
      <c r="B12" s="1" t="s">
        <v>23</v>
      </c>
      <c r="C12" s="7">
        <v>988021</v>
      </c>
    </row>
    <row r="13" spans="1:4" x14ac:dyDescent="0.25">
      <c r="B13" s="4" t="s">
        <v>2</v>
      </c>
      <c r="C13" s="7"/>
    </row>
    <row r="14" spans="1:4" x14ac:dyDescent="0.25">
      <c r="B14" s="4"/>
      <c r="C14" s="12"/>
    </row>
    <row r="15" spans="1:4" x14ac:dyDescent="0.25">
      <c r="A15" s="2" t="s">
        <v>12</v>
      </c>
      <c r="B15" s="1" t="s">
        <v>31</v>
      </c>
      <c r="C15" s="8">
        <f>+C17+C18+C19+C20</f>
        <v>284085</v>
      </c>
    </row>
    <row r="16" spans="1:4" x14ac:dyDescent="0.25">
      <c r="B16" s="4" t="s">
        <v>7</v>
      </c>
      <c r="C16" s="12"/>
    </row>
    <row r="17" spans="1:3" x14ac:dyDescent="0.25">
      <c r="B17" t="s">
        <v>40</v>
      </c>
      <c r="C17" s="12">
        <v>160000</v>
      </c>
    </row>
    <row r="18" spans="1:3" x14ac:dyDescent="0.25">
      <c r="B18" t="s">
        <v>41</v>
      </c>
      <c r="C18" s="12"/>
    </row>
    <row r="19" spans="1:3" x14ac:dyDescent="0.25">
      <c r="B19" t="s">
        <v>42</v>
      </c>
      <c r="C19" s="12"/>
    </row>
    <row r="20" spans="1:3" x14ac:dyDescent="0.25">
      <c r="B20" t="s">
        <v>43</v>
      </c>
      <c r="C20" s="12">
        <f>284085-C17</f>
        <v>124085</v>
      </c>
    </row>
    <row r="21" spans="1:3" x14ac:dyDescent="0.25">
      <c r="C21" s="12"/>
    </row>
    <row r="22" spans="1:3" x14ac:dyDescent="0.25">
      <c r="A22" s="2" t="s">
        <v>13</v>
      </c>
      <c r="B22" s="1" t="s">
        <v>24</v>
      </c>
      <c r="C22" s="7"/>
    </row>
    <row r="23" spans="1:3" x14ac:dyDescent="0.25">
      <c r="B23" s="4" t="s">
        <v>8</v>
      </c>
      <c r="C23" s="12"/>
    </row>
    <row r="24" spans="1:3" x14ac:dyDescent="0.25">
      <c r="B24" s="1"/>
      <c r="C24" s="12"/>
    </row>
    <row r="25" spans="1:3" x14ac:dyDescent="0.25">
      <c r="A25" s="2" t="s">
        <v>14</v>
      </c>
      <c r="B25" s="1" t="s">
        <v>26</v>
      </c>
      <c r="C25" s="7"/>
    </row>
    <row r="26" spans="1:3" x14ac:dyDescent="0.25">
      <c r="B26" s="4" t="s">
        <v>3</v>
      </c>
      <c r="C26" s="12"/>
    </row>
    <row r="27" spans="1:3" x14ac:dyDescent="0.25">
      <c r="B27" s="1"/>
      <c r="C27" s="12"/>
    </row>
    <row r="28" spans="1:3" x14ac:dyDescent="0.25">
      <c r="A28" s="2" t="s">
        <v>15</v>
      </c>
      <c r="B28" s="1" t="s">
        <v>30</v>
      </c>
      <c r="C28" s="7">
        <f>+C30+C33</f>
        <v>25000</v>
      </c>
    </row>
    <row r="29" spans="1:3" x14ac:dyDescent="0.25">
      <c r="B29" s="4" t="s">
        <v>6</v>
      </c>
      <c r="C29" s="7"/>
    </row>
    <row r="30" spans="1:3" x14ac:dyDescent="0.25">
      <c r="B30" t="s">
        <v>40</v>
      </c>
      <c r="C30" s="12">
        <v>25000</v>
      </c>
    </row>
    <row r="31" spans="1:3" x14ac:dyDescent="0.25">
      <c r="B31" t="s">
        <v>41</v>
      </c>
      <c r="C31" s="12"/>
    </row>
    <row r="32" spans="1:3" x14ac:dyDescent="0.25">
      <c r="B32" t="s">
        <v>42</v>
      </c>
      <c r="C32" s="12"/>
    </row>
    <row r="33" spans="1:3" x14ac:dyDescent="0.25">
      <c r="B33" t="s">
        <v>43</v>
      </c>
      <c r="C33" s="15"/>
    </row>
    <row r="34" spans="1:3" x14ac:dyDescent="0.25">
      <c r="B34" s="1"/>
      <c r="C34" s="12"/>
    </row>
    <row r="35" spans="1:3" x14ac:dyDescent="0.25">
      <c r="A35" s="2" t="s">
        <v>16</v>
      </c>
      <c r="B35" s="1" t="s">
        <v>25</v>
      </c>
      <c r="C35" s="7"/>
    </row>
    <row r="36" spans="1:3" x14ac:dyDescent="0.25">
      <c r="B36" s="4" t="s">
        <v>4</v>
      </c>
      <c r="C36" s="12"/>
    </row>
    <row r="37" spans="1:3" x14ac:dyDescent="0.25">
      <c r="B37" s="3" t="s">
        <v>34</v>
      </c>
      <c r="C37" s="12"/>
    </row>
    <row r="38" spans="1:3" x14ac:dyDescent="0.25">
      <c r="B38" s="3" t="s">
        <v>35</v>
      </c>
      <c r="C38" s="8"/>
    </row>
    <row r="39" spans="1:3" x14ac:dyDescent="0.25">
      <c r="B39" s="3" t="s">
        <v>36</v>
      </c>
      <c r="C39" s="15"/>
    </row>
    <row r="40" spans="1:3" x14ac:dyDescent="0.25">
      <c r="B40" s="1"/>
    </row>
    <row r="41" spans="1:3" x14ac:dyDescent="0.25">
      <c r="A41" s="2" t="s">
        <v>17</v>
      </c>
      <c r="B41" s="1" t="s">
        <v>29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32</v>
      </c>
      <c r="C44" s="12"/>
    </row>
    <row r="45" spans="1:3" x14ac:dyDescent="0.25">
      <c r="B45" s="4"/>
    </row>
    <row r="46" spans="1:3" x14ac:dyDescent="0.25">
      <c r="A46" s="2" t="s">
        <v>19</v>
      </c>
      <c r="B46" s="1" t="s">
        <v>33</v>
      </c>
      <c r="C46" s="12"/>
    </row>
    <row r="47" spans="1:3" x14ac:dyDescent="0.25">
      <c r="B47" s="3" t="s">
        <v>44</v>
      </c>
      <c r="C47" s="12"/>
    </row>
    <row r="48" spans="1:3" x14ac:dyDescent="0.25">
      <c r="B48" s="3" t="s">
        <v>45</v>
      </c>
      <c r="C48" s="12"/>
    </row>
    <row r="49" spans="2:3" x14ac:dyDescent="0.25">
      <c r="B49" s="3" t="s">
        <v>46</v>
      </c>
      <c r="C49" s="12"/>
    </row>
    <row r="50" spans="2:3" x14ac:dyDescent="0.25">
      <c r="B50" s="3" t="s">
        <v>47</v>
      </c>
      <c r="C50" s="15"/>
    </row>
    <row r="52" spans="2:3" x14ac:dyDescent="0.25">
      <c r="B52" s="1" t="s">
        <v>48</v>
      </c>
      <c r="C52" s="8">
        <f>+C12+C15+C28</f>
        <v>1297106</v>
      </c>
    </row>
  </sheetData>
  <phoneticPr fontId="2" type="noConversion"/>
  <pageMargins left="0.75" right="0.75" top="1" bottom="1" header="0.4921259845" footer="0.4921259845"/>
  <pageSetup paperSize="9" scale="86" orientation="portrait" r:id="rId1"/>
  <headerFooter alignWithMargins="0">
    <oddHeader>&amp;C&amp;"Arial,Negrita"&amp;USUESKOLA GIPUZKOA FUNDAZIOA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view="pageLayout" zoomScaleNormal="100" workbookViewId="0">
      <selection activeCell="B1" sqref="B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  <col min="4" max="4" width="12.6640625" bestFit="1" customWidth="1"/>
  </cols>
  <sheetData>
    <row r="1" spans="1:4" x14ac:dyDescent="0.25">
      <c r="B1" s="5" t="s">
        <v>104</v>
      </c>
      <c r="C1" s="12"/>
    </row>
    <row r="3" spans="1:4" x14ac:dyDescent="0.25">
      <c r="A3" s="2" t="s">
        <v>9</v>
      </c>
      <c r="B3" s="1" t="s">
        <v>28</v>
      </c>
      <c r="C3" s="7">
        <f>SUM(C5:C7)</f>
        <v>0</v>
      </c>
    </row>
    <row r="4" spans="1:4" x14ac:dyDescent="0.25">
      <c r="B4" s="4" t="s">
        <v>0</v>
      </c>
    </row>
    <row r="5" spans="1:4" x14ac:dyDescent="0.25">
      <c r="B5" t="s">
        <v>37</v>
      </c>
      <c r="C5" s="12"/>
      <c r="D5" s="14"/>
    </row>
    <row r="6" spans="1:4" x14ac:dyDescent="0.25">
      <c r="B6" t="s">
        <v>38</v>
      </c>
      <c r="C6" s="12"/>
    </row>
    <row r="7" spans="1:4" x14ac:dyDescent="0.25">
      <c r="B7" t="s">
        <v>39</v>
      </c>
      <c r="C7" s="12"/>
    </row>
    <row r="8" spans="1:4" x14ac:dyDescent="0.25">
      <c r="C8" s="12"/>
    </row>
    <row r="9" spans="1:4" x14ac:dyDescent="0.25">
      <c r="A9" s="2" t="s">
        <v>10</v>
      </c>
      <c r="B9" s="1" t="s">
        <v>22</v>
      </c>
      <c r="C9" s="7"/>
    </row>
    <row r="10" spans="1:4" x14ac:dyDescent="0.25">
      <c r="B10" s="4" t="s">
        <v>1</v>
      </c>
      <c r="C10" s="12"/>
    </row>
    <row r="11" spans="1:4" x14ac:dyDescent="0.25">
      <c r="B11" s="4"/>
      <c r="C11" s="12"/>
    </row>
    <row r="12" spans="1:4" x14ac:dyDescent="0.25">
      <c r="A12" s="2" t="s">
        <v>11</v>
      </c>
      <c r="B12" s="1" t="s">
        <v>23</v>
      </c>
      <c r="C12" s="7">
        <v>100000</v>
      </c>
    </row>
    <row r="13" spans="1:4" x14ac:dyDescent="0.25">
      <c r="B13" s="4" t="s">
        <v>2</v>
      </c>
      <c r="C13" s="7"/>
    </row>
    <row r="14" spans="1:4" x14ac:dyDescent="0.25">
      <c r="B14" s="4"/>
      <c r="C14" s="12"/>
    </row>
    <row r="15" spans="1:4" x14ac:dyDescent="0.25">
      <c r="A15" s="2" t="s">
        <v>12</v>
      </c>
      <c r="B15" s="1" t="s">
        <v>31</v>
      </c>
      <c r="C15" s="8">
        <f>+C17+C18+C19+C20</f>
        <v>1007023</v>
      </c>
    </row>
    <row r="16" spans="1:4" x14ac:dyDescent="0.25">
      <c r="B16" s="4" t="s">
        <v>7</v>
      </c>
      <c r="C16" s="12"/>
    </row>
    <row r="17" spans="1:3" x14ac:dyDescent="0.25">
      <c r="B17" t="s">
        <v>40</v>
      </c>
      <c r="C17" s="12">
        <v>547023</v>
      </c>
    </row>
    <row r="18" spans="1:3" x14ac:dyDescent="0.25">
      <c r="B18" t="s">
        <v>41</v>
      </c>
      <c r="C18" s="12"/>
    </row>
    <row r="19" spans="1:3" x14ac:dyDescent="0.25">
      <c r="B19" t="s">
        <v>42</v>
      </c>
      <c r="C19" s="12">
        <v>400000</v>
      </c>
    </row>
    <row r="20" spans="1:3" x14ac:dyDescent="0.25">
      <c r="B20" t="s">
        <v>43</v>
      </c>
      <c r="C20" s="12">
        <v>60000</v>
      </c>
    </row>
    <row r="21" spans="1:3" x14ac:dyDescent="0.25">
      <c r="C21" s="12"/>
    </row>
    <row r="22" spans="1:3" x14ac:dyDescent="0.25">
      <c r="A22" s="2" t="s">
        <v>13</v>
      </c>
      <c r="B22" s="1" t="s">
        <v>24</v>
      </c>
      <c r="C22" s="7"/>
    </row>
    <row r="23" spans="1:3" x14ac:dyDescent="0.25">
      <c r="B23" s="4" t="s">
        <v>8</v>
      </c>
      <c r="C23" s="12"/>
    </row>
    <row r="24" spans="1:3" x14ac:dyDescent="0.25">
      <c r="B24" s="1"/>
      <c r="C24" s="12"/>
    </row>
    <row r="25" spans="1:3" x14ac:dyDescent="0.25">
      <c r="A25" s="2" t="s">
        <v>14</v>
      </c>
      <c r="B25" s="1" t="s">
        <v>26</v>
      </c>
      <c r="C25" s="7"/>
    </row>
    <row r="26" spans="1:3" x14ac:dyDescent="0.25">
      <c r="B26" s="4" t="s">
        <v>3</v>
      </c>
      <c r="C26" s="12"/>
    </row>
    <row r="27" spans="1:3" x14ac:dyDescent="0.25">
      <c r="B27" s="1"/>
      <c r="C27" s="12"/>
    </row>
    <row r="28" spans="1:3" x14ac:dyDescent="0.25">
      <c r="A28" s="2" t="s">
        <v>15</v>
      </c>
      <c r="B28" s="1" t="s">
        <v>30</v>
      </c>
      <c r="C28" s="7">
        <f>+C30+C33</f>
        <v>43000</v>
      </c>
    </row>
    <row r="29" spans="1:3" x14ac:dyDescent="0.25">
      <c r="B29" s="4" t="s">
        <v>6</v>
      </c>
      <c r="C29" s="7"/>
    </row>
    <row r="30" spans="1:3" x14ac:dyDescent="0.25">
      <c r="B30" t="s">
        <v>40</v>
      </c>
      <c r="C30" s="12">
        <v>43000</v>
      </c>
    </row>
    <row r="31" spans="1:3" x14ac:dyDescent="0.25">
      <c r="B31" t="s">
        <v>41</v>
      </c>
      <c r="C31" s="12"/>
    </row>
    <row r="32" spans="1:3" x14ac:dyDescent="0.25">
      <c r="B32" t="s">
        <v>42</v>
      </c>
      <c r="C32" s="12"/>
    </row>
    <row r="33" spans="1:3" x14ac:dyDescent="0.25">
      <c r="B33" t="s">
        <v>43</v>
      </c>
      <c r="C33" s="15"/>
    </row>
    <row r="34" spans="1:3" x14ac:dyDescent="0.25">
      <c r="B34" s="1"/>
      <c r="C34" s="12"/>
    </row>
    <row r="35" spans="1:3" x14ac:dyDescent="0.25">
      <c r="A35" s="2" t="s">
        <v>16</v>
      </c>
      <c r="B35" s="1" t="s">
        <v>25</v>
      </c>
      <c r="C35" s="7"/>
    </row>
    <row r="36" spans="1:3" x14ac:dyDescent="0.25">
      <c r="B36" s="4" t="s">
        <v>4</v>
      </c>
      <c r="C36" s="12"/>
    </row>
    <row r="37" spans="1:3" x14ac:dyDescent="0.25">
      <c r="B37" s="3" t="s">
        <v>34</v>
      </c>
      <c r="C37" s="12"/>
    </row>
    <row r="38" spans="1:3" x14ac:dyDescent="0.25">
      <c r="B38" s="3" t="s">
        <v>35</v>
      </c>
      <c r="C38" s="8"/>
    </row>
    <row r="39" spans="1:3" x14ac:dyDescent="0.25">
      <c r="B39" s="3" t="s">
        <v>36</v>
      </c>
      <c r="C39" s="15"/>
    </row>
    <row r="40" spans="1:3" x14ac:dyDescent="0.25">
      <c r="B40" s="1"/>
    </row>
    <row r="41" spans="1:3" x14ac:dyDescent="0.25">
      <c r="A41" s="2" t="s">
        <v>17</v>
      </c>
      <c r="B41" s="1" t="s">
        <v>29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32</v>
      </c>
      <c r="C44" s="12"/>
    </row>
    <row r="45" spans="1:3" x14ac:dyDescent="0.25">
      <c r="B45" s="4"/>
    </row>
    <row r="46" spans="1:3" x14ac:dyDescent="0.25">
      <c r="A46" s="2" t="s">
        <v>19</v>
      </c>
      <c r="B46" s="1" t="s">
        <v>33</v>
      </c>
      <c r="C46" s="12"/>
    </row>
    <row r="47" spans="1:3" x14ac:dyDescent="0.25">
      <c r="B47" s="3" t="s">
        <v>44</v>
      </c>
      <c r="C47" s="12"/>
    </row>
    <row r="48" spans="1:3" x14ac:dyDescent="0.25">
      <c r="B48" s="3" t="s">
        <v>45</v>
      </c>
      <c r="C48" s="12"/>
    </row>
    <row r="49" spans="2:3" x14ac:dyDescent="0.25">
      <c r="B49" s="3" t="s">
        <v>46</v>
      </c>
      <c r="C49" s="12"/>
    </row>
    <row r="50" spans="2:3" x14ac:dyDescent="0.25">
      <c r="B50" s="3" t="s">
        <v>47</v>
      </c>
      <c r="C50" s="15"/>
    </row>
    <row r="52" spans="2:3" x14ac:dyDescent="0.25">
      <c r="B52" s="1" t="s">
        <v>48</v>
      </c>
      <c r="C52" s="8">
        <f>+C12+C15+C28</f>
        <v>1150023</v>
      </c>
    </row>
  </sheetData>
  <pageMargins left="0.75" right="0.75" top="1" bottom="1" header="0.4921259845" footer="0.4921259845"/>
  <pageSetup paperSize="9" scale="86" orientation="portrait" r:id="rId1"/>
  <headerFooter alignWithMargins="0">
    <oddHeader>&amp;C&amp;"Arial,Negrita"&amp;UGIPUZKOAKO ALDAKETA KLIMATIKOAREN FUNDAZOA/FUNDACIÓN CAMBIO CLIMÁTICO DE GIPUZKOA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13</vt:i4>
      </vt:variant>
    </vt:vector>
  </HeadingPairs>
  <TitlesOfParts>
    <vt:vector size="13" baseType="lpstr">
      <vt:lpstr>DFG</vt:lpstr>
      <vt:lpstr>ULIAZPI</vt:lpstr>
      <vt:lpstr>KABIA</vt:lpstr>
      <vt:lpstr>BIDEGI</vt:lpstr>
      <vt:lpstr>ETORLUR </vt:lpstr>
      <vt:lpstr>IZFE</vt:lpstr>
      <vt:lpstr>KIROLGI</vt:lpstr>
      <vt:lpstr>SU ESKOLA</vt:lpstr>
      <vt:lpstr>FCC</vt:lpstr>
      <vt:lpstr>ZIUR</vt:lpstr>
      <vt:lpstr>ADINBERRI</vt:lpstr>
      <vt:lpstr>MUBIL</vt:lpstr>
      <vt:lpstr>Hoja1</vt:lpstr>
    </vt:vector>
  </TitlesOfParts>
  <Company>IZFE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2019-01-23T12:16:36Z</cp:lastPrinted>
  <dcterms:created xsi:type="dcterms:W3CDTF">2014-05-28T08:42:52Z</dcterms:created>
  <dcterms:modified xsi:type="dcterms:W3CDTF">2020-03-18T12:05:37Z</dcterms:modified>
</cp:coreProperties>
</file>