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<sst xmlns="http://schemas.openxmlformats.org/spreadsheetml/2006/main" count="8131" uniqueCount="2827">
  <si>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</si>
  <si>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</si>
  <si>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</si>
  <si>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</si>
  <si>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</si>
  <si>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</si>
  <si>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</si>
  <si>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</si>
  <si>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</si>
  <si>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</si>
  <si>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</si>
  <si>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</si>
  <si>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</si>
  <si>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</si>
  <si>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</si>
  <si>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</si>
  <si>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</si>
  <si>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</si>
  <si>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</si>
  <si>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</si>
  <si>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</si>
  <si>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</si>
  <si>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</si>
  <si>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</si>
  <si>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</si>
  <si>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</si>
  <si>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</si>
  <si>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</si>
  <si>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</si>
  <si>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</si>
  <si>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</si>
  <si>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</si>
  <si>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</si>
  <si>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</si>
  <si>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</si>
  <si>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</si>
  <si>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</si>
  <si>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</si>
  <si>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</si>
  <si>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</si>
  <si>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</si>
  <si>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</si>
  <si>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</si>
  <si>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</si>
  <si>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</si>
  <si>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</si>
  <si>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</si>
  <si>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</si>
  <si>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</si>
  <si>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</si>
  <si>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</si>
  <si>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</si>
  <si>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</si>
  <si>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</si>
  <si>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</si>
  <si>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</si>
  <si>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</si>
  <si>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</si>
  <si>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</si>
  <si>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</si>
  <si>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</si>
  <si>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</si>
  <si>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</si>
  <si>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</si>
  <si>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</si>
  <si>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</si>
  <si>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</si>
  <si>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</si>
  <si>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</si>
  <si>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</si>
  <si>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</si>
  <si>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</si>
  <si>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</si>
  <si>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</si>
  <si>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</si>
  <si>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</si>
  <si>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</si>
  <si>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</si>
  <si>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</si>
  <si>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</si>
  <si>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</si>
  <si>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</si>
  <si>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</si>
  <si>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</si>
  <si>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</si>
  <si>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</si>
  <si>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</si>
  <si>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</si>
  <si>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</si>
  <si>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</si>
  <si>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</si>
  <si>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</si>
  <si>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</si>
  <si>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</si>
  <si>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</si>
  <si>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</si>
  <si>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</si>
  <si>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</si>
  <si>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</si>
  <si>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</si>
  <si>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</si>
  <si>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</si>
  <si>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</si>
  <si>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</si>
  <si>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</si>
  <si>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</si>
  <si>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</si>
  <si>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</si>
  <si>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</si>
  <si>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</si>
  <si>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</si>
  <si>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</si>
  <si>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</si>
  <si>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</si>
  <si>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</si>
  <si>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</si>
  <si>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</si>
  <si>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</si>
  <si>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</si>
  <si>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</si>
  <si>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</si>
  <si>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</si>
  <si>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</si>
  <si>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</si>
  <si>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01/01/2018</t>
  </si>
  <si>
    <t>30/09/2018</t>
  </si>
  <si>
    <t>2018/01/01</t>
  </si>
  <si>
    <t>2018/09/30</t>
  </si>
  <si>
    <t>01/01/2017</t>
  </si>
  <si>
    <t>31/12/2017</t>
  </si>
  <si>
    <t>2017/01/01</t>
  </si>
  <si>
    <t>2017/12/31</t>
  </si>
  <si>
    <t>11/10/2018</t>
  </si>
  <si>
    <t>2018/10/11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</si>
  <si>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</si>
  <si>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</si>
  <si>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</si>
  <si>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</si>
  <si>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</si>
  <si>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</si>
  <si>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</si>
  <si>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</si>
  <si>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</si>
  <si>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</si>
  <si>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</si>
  <si>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</si>
  <si>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</si>
  <si>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</si>
  <si>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</si>
  <si>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</si>
  <si>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</si>
  <si>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</si>
  <si>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</si>
  <si>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</si>
  <si>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</si>
  <si>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</si>
  <si>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</si>
  <si>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</si>
  <si>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</si>
  <si>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</si>
  <si>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</si>
  <si>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</si>
  <si>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</si>
  <si>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</si>
  <si>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</si>
  <si>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</si>
  <si>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</si>
  <si>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</si>
  <si>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</si>
  <si>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</si>
  <si>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</si>
  <si>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</si>
  <si>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</si>
  <si>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</si>
  <si>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</si>
  <si>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</si>
  <si>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</si>
  <si>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</si>
  <si>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</si>
  <si>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</si>
  <si>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</si>
  <si>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</si>
  <si>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</si>
  <si>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</si>
  <si>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</si>
  <si>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</si>
  <si>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</si>
  <si>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</si>
  <si>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</si>
  <si>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</si>
  <si>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</si>
  <si>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</si>
  <si>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</si>
  <si>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</si>
  <si>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</si>
  <si>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2019</t>
  </si>
  <si>
    <t>0101</t>
  </si>
  <si>
    <t>PTO.GTOS.EJ.POST.CDTOS.INIC.AñO 2020</t>
  </si>
  <si>
    <t>0102</t>
  </si>
  <si>
    <t>PTO.GTOS.EJ.POST.CDTOS.INIC.AñO 2021</t>
  </si>
  <si>
    <t>0103</t>
  </si>
  <si>
    <t>P.GTOS.EJ.POST.CTOS.INIC.AñO 2022 Y POS.</t>
  </si>
  <si>
    <t>011</t>
  </si>
  <si>
    <t>0110</t>
  </si>
  <si>
    <t>PTO.GTOS.EJ.POST.CDTOS.DEFIN.AñO 2019</t>
  </si>
  <si>
    <t>0111</t>
  </si>
  <si>
    <t>PTO.GTOS.EJ.POST.CDTOS.DEFIN.AñO 2020</t>
  </si>
  <si>
    <t>0112</t>
  </si>
  <si>
    <t>PTO.GTOS.EJ.POST.CDTOS.DEFIN.AñO 2021</t>
  </si>
  <si>
    <t>0113</t>
  </si>
  <si>
    <t>P.GTOS.E.POST.CTOS.DEF.AñO 2022 Y POS.</t>
  </si>
  <si>
    <t>012</t>
  </si>
  <si>
    <t>0120</t>
  </si>
  <si>
    <t>RETENCION CTOS.EJERC.POST.AñO 2019</t>
  </si>
  <si>
    <t>0121</t>
  </si>
  <si>
    <t>RETENCION CTOS.EJERC.POST.AñO 2020</t>
  </si>
  <si>
    <t>0122</t>
  </si>
  <si>
    <t>RETENCION CTOS.EJERC.POST.AñO 2021</t>
  </si>
  <si>
    <t>0123</t>
  </si>
  <si>
    <t>RETENCION CTOS.EJ.POST.AñO 2022 Y POST.</t>
  </si>
  <si>
    <t>013</t>
  </si>
  <si>
    <t>0130</t>
  </si>
  <si>
    <t>MODIFICAC.CTOS.EJERC.POS.AñO 2019</t>
  </si>
  <si>
    <t>0131</t>
  </si>
  <si>
    <t>MODIFICAC.CTOS.EJERC.POS.AñO 2020</t>
  </si>
  <si>
    <t>0132</t>
  </si>
  <si>
    <t>MODIFICAC.CTOS.EJERC.POS.AñO 2021</t>
  </si>
  <si>
    <t>0133</t>
  </si>
  <si>
    <t>MODIFICAC.CTOS.EJ.POS.AñO 2021 Y POST.</t>
  </si>
  <si>
    <t>014</t>
  </si>
  <si>
    <t>0140</t>
  </si>
  <si>
    <t>AUTORZ.DE GTOS DE EJ. POSTER.AñO 2019</t>
  </si>
  <si>
    <t>0141</t>
  </si>
  <si>
    <t>AUTORZ.DE GTOS DE EJ. POSTER.AñO 2020</t>
  </si>
  <si>
    <t>0142</t>
  </si>
  <si>
    <t>AUTORZ.DE GTOS DE EJ. POSTER.AñO 2021</t>
  </si>
  <si>
    <t>0143</t>
  </si>
  <si>
    <t>AUTORZ.GTOS EJ.POST.AñO 2022 Y POST.</t>
  </si>
  <si>
    <t>015</t>
  </si>
  <si>
    <t>0150</t>
  </si>
  <si>
    <t>GTOS. COMPROM. DE EJ. POSTER.AñO 2019</t>
  </si>
  <si>
    <t>0151</t>
  </si>
  <si>
    <t>GTOS. COMPROM. DE EJ. POSTER.AñO 2020</t>
  </si>
  <si>
    <t>0152</t>
  </si>
  <si>
    <t>GTOS. COMPROM. DE EJ. POSTER.AñO 2021</t>
  </si>
  <si>
    <t>0153</t>
  </si>
  <si>
    <t>GTOS.COMPROM.EJ.POSTER.AñO 2022 Y POST.</t>
  </si>
  <si>
    <t>016</t>
  </si>
  <si>
    <t>0160</t>
  </si>
  <si>
    <t>ING. COMPROM.EJERC.POST.AñO 2019</t>
  </si>
  <si>
    <t>0161</t>
  </si>
  <si>
    <t>ING. COMPROM.EJERC.POST.AñO 2020</t>
  </si>
  <si>
    <t>0162</t>
  </si>
  <si>
    <t>ING. COMPROM.EJERC.POST.AñO 2021</t>
  </si>
  <si>
    <t>0163</t>
  </si>
  <si>
    <t>ING.COMPROM.EJ.POST.AñO 2022 Y POST.</t>
  </si>
  <si>
    <t>017</t>
  </si>
  <si>
    <t>0170</t>
  </si>
  <si>
    <t>COMPROM. DE ING.EJERC.POST.AñO 2019</t>
  </si>
  <si>
    <t>0171</t>
  </si>
  <si>
    <t>COMPROM. DE ING.EJERC.POST.AñO 2020</t>
  </si>
  <si>
    <t>0172</t>
  </si>
  <si>
    <t>COMPROM. DE ING.EJERC.POST.AñO 2021</t>
  </si>
  <si>
    <t>0173</t>
  </si>
  <si>
    <t>COMPROM.ING.EJ.POST.AñO 2022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</si>
  <si>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</si>
  <si>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</si>
  <si>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</si>
  <si>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</si>
  <si>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</si>
  <si>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</si>
  <si>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</si>
  <si>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</si>
  <si>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</si>
  <si>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</si>
  <si>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</si>
  <si>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</si>
  <si>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</si>
  <si>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</si>
  <si>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</si>
  <si>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</si>
  <si>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</si>
  <si>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</si>
  <si>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</si>
  <si>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</si>
  <si>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</si>
  <si>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</si>
  <si>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</si>
  <si>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</si>
  <si>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</si>
  <si>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</si>
  <si>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</si>
  <si>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</si>
  <si>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</si>
  <si>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</si>
  <si>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</si>
  <si>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</si>
  <si>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</si>
  <si>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</si>
  <si>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</si>
  <si>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</si>
  <si>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</si>
  <si>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</si>
  <si>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</si>
  <si>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</si>
  <si>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</si>
  <si>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</si>
  <si>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</si>
  <si>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</si>
  <si>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</si>
  <si>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</si>
  <si>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</si>
  <si>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</si>
  <si>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</si>
  <si>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</si>
  <si>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</si>
  <si>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</si>
  <si>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</si>
  <si>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</si>
  <si>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</si>
  <si>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</si>
  <si>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</si>
  <si>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</si>
  <si>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</si>
  <si>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</si>
  <si>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</si>
  <si>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</si>
  <si>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</si>
  <si>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</si>
  <si>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</si>
  <si>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</si>
  <si>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</si>
  <si>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</si>
  <si>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</si>
  <si>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</si>
  <si>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</si>
  <si>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</si>
  <si>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</si>
  <si>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</si>
  <si>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</si>
  <si>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</si>
  <si>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</si>
  <si>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</si>
  <si>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</si>
  <si>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</si>
  <si>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</si>
  <si>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</si>
  <si>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</si>
  <si>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</si>
  <si>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</si>
  <si>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</si>
  <si>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</si>
  <si>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</si>
  <si>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</si>
  <si>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</si>
  <si>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</si>
  <si>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</si>
  <si>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</si>
  <si>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</si>
  <si>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</si>
  <si>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</si>
  <si>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</si>
  <si>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</si>
  <si>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</si>
  <si>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</si>
  <si>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</si>
  <si>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</si>
  <si>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</si>
  <si>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</si>
  <si>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</si>
  <si>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</si>
  <si>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</si>
  <si>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</si>
  <si>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</si>
  <si>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</si>
  <si>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</si>
  <si>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</si>
  <si>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</si>
  <si>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</si>
  <si>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</si>
  <si>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</si>
  <si>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</si>
  <si>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</si>
  <si>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</si>
  <si>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</si>
  <si>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</si>
  <si>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</si>
  <si>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</si>
  <si>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</si>
  <si>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</si>
  <si>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</si>
  <si>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</si>
  <si>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</si>
  <si>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</si>
  <si>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</si>
  <si>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</si>
  <si>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</si>
  <si>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</si>
  <si>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</si>
  <si>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</si>
  <si>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</si>
  <si>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</si>
  <si>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</si>
  <si>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</si>
  <si>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</si>
  <si>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</si>
  <si>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</si>
  <si>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</si>
  <si>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</si>
  <si>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</si>
  <si>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</si>
  <si>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</si>
  <si>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</si>
  <si>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</si>
  <si>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</si>
  <si>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</si>
  <si>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</si>
  <si>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</si>
  <si>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</si>
  <si>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</si>
  <si>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</si>
  <si>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</si>
  <si>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</si>
  <si>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</si>
  <si>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</si>
  <si>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</si>
  <si>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</si>
  <si>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</si>
  <si>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</si>
  <si>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</si>
  <si>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</si>
  <si>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</si>
  <si>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</si>
  <si>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</si>
  <si>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</si>
  <si>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</si>
  <si>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</si>
  <si>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</si>
  <si>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</si>
  <si>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</si>
  <si>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</si>
  <si>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</si>
  <si>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</si>
  <si>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</si>
  <si>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</si>
  <si>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</si>
  <si>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</si>
  <si>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</si>
  <si>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</si>
  <si>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</si>
  <si>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</si>
  <si>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</si>
  <si>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</si>
  <si>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</si>
  <si>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</si>
  <si>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</si>
  <si>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</si>
  <si>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</si>
  <si>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</si>
  <si>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</si>
  <si>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</si>
  <si>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</si>
  <si>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</si>
  <si>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</si>
  <si>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</si>
  <si>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</si>
  <si>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</si>
  <si>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</si>
  <si>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</si>
  <si>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</si>
  <si>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</si>
  <si>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</si>
  <si>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</si>
  <si>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</si>
  <si>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</si>
  <si>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</si>
  <si>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</si>
  <si>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</si>
  <si>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</si>
  <si>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</si>
  <si>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</si>
  <si>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</si>
  <si>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</si>
  <si>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</si>
  <si>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</si>
  <si>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</si>
  <si>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</si>
  <si>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</si>
  <si>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</si>
  <si>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</si>
  <si>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</si>
  <si>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</si>
  <si>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</si>
  <si>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</si>
  <si>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</si>
  <si>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</si>
  <si>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</si>
  <si>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</si>
  <si>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</si>
  <si>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</si>
  <si>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</si>
  <si>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</si>
  <si>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</si>
  <si>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</si>
  <si>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</si>
  <si>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</si>
  <si>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</si>
  <si>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</si>
  <si>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</si>
  <si>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</si>
  <si>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</si>
  <si>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</si>
  <si>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</si>
  <si>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</si>
  <si>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</si>
  <si>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</si>
  <si>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</si>
  <si>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</si>
  <si>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</si>
  <si>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</si>
  <si>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</si>
  <si>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</si>
  <si>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</si>
  <si>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</si>
  <si>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</si>
  <si>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</si>
  <si>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</si>
  <si>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</si>
  <si>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</si>
  <si>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</si>
  <si>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</si>
  <si>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</si>
  <si>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</si>
  <si>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</si>
  <si>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</si>
  <si>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</si>
  <si>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</si>
  <si>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</si>
  <si>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</si>
  <si>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</si>
  <si>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</si>
  <si>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</si>
  <si>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</si>
  <si>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</si>
  <si>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</si>
  <si>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</si>
  <si>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</si>
  <si>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</si>
  <si>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</si>
  <si>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</si>
  <si>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</si>
  <si>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</si>
  <si>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</si>
  <si>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</si>
  <si>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</si>
  <si>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</si>
  <si>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</si>
  <si>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</si>
  <si>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</si>
  <si>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</si>
  <si>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</si>
  <si>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</si>
  <si>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</si>
  <si>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</si>
  <si>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</si>
  <si>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</si>
  <si>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</si>
  <si>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</si>
  <si>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</si>
  <si>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</si>
  <si>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</si>
  <si>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</si>
  <si>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</si>
  <si>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</si>
  <si>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</si>
  <si>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</si>
  <si>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</si>
  <si>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</si>
  <si>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</si>
  <si>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</si>
  <si>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</si>
  <si>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</si>
  <si>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</si>
  <si>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</si>
  <si>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</si>
  <si>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</si>
  <si>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</si>
  <si>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</si>
  <si>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</si>
  <si>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</si>
  <si>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</si>
  <si>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</si>
  <si>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</si>
  <si>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</si>
  <si>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</si>
  <si>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</si>
  <si>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</si>
  <si>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</si>
  <si>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</si>
  <si>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</si>
  <si>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</si>
  <si>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</si>
  <si>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</si>
  <si>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</si>
  <si>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</si>
  <si>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</si>
  <si>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</si>
  <si>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</si>
  <si>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</si>
  <si>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</si>
  <si>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</si>
  <si>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</si>
  <si>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</si>
  <si>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</si>
  <si>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</si>
  <si>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</si>
  <si>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</si>
  <si>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</si>
  <si>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</si>
  <si>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</si>
  <si>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</si>
  <si>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</si>
  <si>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</si>
  <si>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</si>
  <si>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</si>
  <si>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</si>
  <si>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</si>
  <si>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</si>
  <si>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</si>
  <si>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</si>
  <si>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BANKINTER 9433510003722</t>
  </si>
  <si>
    <t>170010</t>
  </si>
  <si>
    <t>PRESTAMOS L/P. BANKIA 18000000402849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</si>
  <si>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</si>
  <si>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</si>
  <si>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</si>
  <si>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</si>
  <si>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</si>
  <si>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</si>
  <si>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</si>
  <si>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</si>
  <si>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</si>
  <si>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</si>
  <si>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</si>
  <si>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</si>
  <si>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</si>
  <si>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</si>
  <si>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</si>
  <si>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</si>
  <si>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</si>
  <si>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</si>
  <si>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</si>
  <si>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</si>
  <si>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</si>
  <si>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</si>
  <si>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</si>
  <si>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</si>
  <si>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</si>
  <si>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</si>
  <si>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</si>
  <si>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</si>
  <si>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</si>
  <si>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</si>
  <si>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</si>
  <si>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</si>
  <si>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</si>
  <si>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</si>
  <si>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</si>
  <si>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</si>
  <si>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</si>
  <si>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</si>
  <si>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</si>
  <si>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</si>
  <si>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</si>
  <si>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</si>
  <si>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</si>
  <si>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</si>
  <si>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</si>
  <si>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</si>
  <si>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</si>
  <si>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</si>
  <si>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</si>
  <si>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</si>
  <si>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</si>
  <si>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</si>
  <si>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</si>
  <si>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</si>
  <si>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</si>
  <si>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</si>
  <si>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</si>
  <si>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</si>
  <si>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</si>
  <si>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</si>
  <si>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</si>
  <si>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</si>
  <si>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</si>
  <si>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</si>
  <si>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</si>
  <si>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</si>
  <si>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</si>
  <si>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</si>
  <si>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</si>
  <si>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</si>
  <si>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</si>
  <si>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</si>
  <si>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</si>
  <si>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</si>
  <si>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</si>
  <si>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</si>
  <si>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</si>
  <si>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</si>
  <si>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</si>
  <si>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</si>
  <si>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</si>
  <si>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</si>
  <si>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</si>
  <si>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</si>
  <si>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</si>
  <si>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</si>
  <si>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</si>
  <si>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</si>
  <si>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</si>
  <si>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</si>
  <si>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</si>
  <si>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</si>
  <si>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</si>
  <si>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</si>
  <si>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</si>
  <si>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</si>
  <si>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</si>
  <si>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</si>
  <si>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</si>
  <si>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</si>
  <si>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</si>
  <si>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</si>
  <si>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</si>
  <si>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</si>
  <si>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</si>
  <si>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</si>
  <si>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</si>
  <si>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</si>
  <si>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</si>
  <si>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</si>
  <si>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</si>
  <si>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</si>
  <si>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</si>
  <si>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</si>
  <si>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</si>
  <si>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</si>
  <si>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</si>
  <si>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</si>
  <si>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</si>
  <si>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</si>
  <si>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</si>
  <si>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</si>
  <si>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</si>
  <si>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</si>
  <si>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</si>
  <si>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</si>
  <si>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</si>
  <si>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</si>
  <si>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</si>
  <si>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</si>
  <si>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</si>
  <si>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</si>
  <si>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</si>
  <si>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</si>
  <si>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</si>
  <si>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</si>
  <si>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</si>
  <si>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</si>
  <si>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</si>
  <si>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</si>
  <si>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</si>
  <si>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</si>
  <si>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</si>
  <si>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</si>
  <si>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</si>
  <si>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</si>
  <si>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</si>
  <si>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</si>
  <si>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</si>
  <si>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</si>
  <si>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</si>
  <si>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</si>
  <si>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</si>
  <si>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</si>
  <si>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</si>
  <si>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</si>
  <si>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</si>
  <si>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</si>
  <si>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</si>
  <si>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</si>
  <si>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</si>
  <si>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</si>
  <si>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</si>
  <si>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</si>
  <si>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</si>
  <si>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</si>
  <si>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</si>
  <si>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</si>
  <si>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</si>
  <si>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</si>
  <si>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</si>
  <si>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</si>
  <si>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</si>
  <si>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</si>
  <si>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</si>
  <si>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</si>
  <si>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</si>
  <si>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</si>
  <si>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</si>
  <si>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</si>
  <si>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</si>
  <si>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</si>
  <si>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</si>
  <si>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</si>
  <si>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</si>
  <si>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</si>
  <si>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</si>
  <si>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</si>
  <si>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</si>
  <si>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</si>
  <si>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</si>
  <si>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</si>
  <si>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</si>
  <si>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</si>
  <si>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</si>
  <si>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</si>
  <si>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</si>
  <si>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</si>
  <si>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</si>
  <si>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</si>
  <si>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</si>
  <si>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</si>
  <si>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</si>
  <si>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</si>
  <si>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</si>
  <si>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</si>
  <si>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</si>
  <si>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</si>
  <si>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</si>
  <si>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</si>
  <si>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</si>
  <si>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</si>
  <si>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</si>
  <si>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</si>
  <si>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</si>
  <si>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</si>
  <si>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</si>
  <si>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</si>
  <si>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</si>
  <si>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</si>
  <si>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</si>
  <si>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</si>
  <si>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</si>
  <si>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</si>
  <si>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</si>
  <si>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</si>
  <si>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</si>
  <si>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</si>
  <si>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</si>
  <si>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</si>
  <si>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</si>
  <si>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</si>
  <si>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</si>
  <si>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</si>
  <si>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</si>
  <si>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</si>
  <si>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</si>
  <si>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</si>
  <si>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</si>
  <si>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</si>
  <si>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</si>
  <si>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</si>
  <si>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</si>
  <si>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</si>
  <si>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</si>
  <si>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</si>
  <si>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</si>
  <si>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</si>
  <si>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</si>
  <si>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</si>
  <si>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</si>
  <si>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</si>
  <si>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</si>
  <si>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</si>
  <si>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</si>
  <si>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</si>
  <si>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</si>
  <si>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</si>
  <si>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</si>
  <si>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</si>
  <si>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</si>
  <si>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</si>
  <si>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</si>
  <si>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</si>
  <si>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</si>
  <si>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</si>
  <si>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</si>
  <si>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</si>
  <si>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</si>
  <si>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</si>
  <si>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</si>
  <si>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</si>
  <si>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</si>
  <si>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</si>
  <si>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</si>
  <si>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</si>
  <si>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</si>
  <si>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</si>
  <si>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</si>
  <si>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</si>
  <si>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</si>
  <si>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</si>
  <si>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</si>
  <si>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</si>
  <si>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</si>
  <si>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</si>
  <si>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</si>
  <si>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</si>
  <si>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</si>
  <si>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</si>
  <si>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</si>
  <si>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</si>
  <si>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</si>
  <si>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</si>
  <si>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</si>
  <si>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</si>
  <si>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</si>
  <si>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</si>
  <si>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</si>
  <si>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</si>
  <si>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</si>
  <si>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</si>
  <si>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</si>
  <si>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</si>
  <si>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</si>
  <si>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</si>
  <si>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</si>
  <si>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</si>
  <si>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</si>
  <si>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</si>
  <si>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</si>
  <si>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</si>
  <si>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</si>
  <si>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</si>
  <si>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</si>
  <si>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</si>
  <si>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</si>
  <si>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</si>
  <si>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</si>
  <si>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</si>
  <si>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</si>
  <si>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</si>
  <si>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</si>
  <si>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</si>
  <si>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</si>
  <si>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</si>
  <si>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</si>
  <si>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</si>
  <si>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</si>
  <si>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</si>
  <si>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</si>
  <si>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</si>
  <si>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</si>
  <si>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</si>
  <si>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</si>
  <si>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</si>
  <si>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</si>
  <si>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</si>
  <si>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</si>
  <si>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</si>
  <si>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</si>
  <si>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</si>
  <si>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</si>
  <si>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</si>
  <si>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</si>
  <si>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</si>
  <si>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</si>
  <si>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</si>
  <si>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</si>
  <si>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</si>
  <si>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</si>
  <si>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</si>
  <si>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</si>
  <si>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</si>
  <si>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</si>
  <si>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</si>
  <si>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</si>
  <si>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</si>
  <si>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</si>
  <si>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</si>
  <si>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</si>
  <si>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</si>
  <si>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</si>
  <si>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</si>
  <si>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</si>
  <si>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</si>
  <si>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</si>
  <si>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</si>
  <si>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</si>
  <si>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</si>
  <si>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</si>
  <si>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</si>
  <si>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</si>
  <si>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</si>
  <si>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</si>
  <si>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</si>
  <si>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</si>
  <si>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</si>
  <si>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</si>
  <si>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</si>
  <si>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</si>
  <si>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</si>
  <si>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</si>
  <si>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</si>
  <si>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</si>
  <si>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</si>
  <si>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</si>
  <si>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</si>
  <si>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</si>
  <si>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</si>
  <si>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</si>
  <si>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</si>
  <si>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</si>
  <si>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</si>
  <si>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</si>
  <si>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</si>
  <si>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</si>
  <si>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</si>
  <si>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</si>
  <si>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</si>
  <si>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</si>
  <si>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</si>
  <si>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</si>
  <si>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</si>
  <si>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</si>
  <si>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</si>
  <si>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</si>
  <si>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</si>
  <si>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</si>
  <si>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</si>
  <si>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</si>
  <si>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</si>
  <si>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</si>
  <si>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</si>
  <si>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</si>
  <si>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</si>
  <si>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</si>
  <si>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</si>
  <si>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</si>
  <si>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</si>
  <si>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</si>
  <si>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</si>
  <si>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</si>
  <si>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</si>
  <si>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</si>
  <si>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</si>
  <si>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</si>
  <si>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</si>
  <si>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</si>
  <si>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</si>
  <si>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</si>
  <si>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</si>
  <si>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</si>
  <si>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</si>
  <si>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</si>
  <si>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</si>
  <si>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</si>
  <si>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</si>
  <si>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</si>
  <si>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</si>
  <si>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</si>
  <si>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</si>
  <si>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</si>
  <si>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</si>
  <si>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</si>
  <si>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</si>
  <si>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</si>
  <si>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</si>
  <si>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</si>
  <si>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</si>
  <si>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</si>
  <si>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</si>
  <si>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</si>
  <si>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</si>
  <si>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</si>
  <si>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</si>
  <si>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</si>
  <si>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</si>
  <si>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</si>
  <si>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</si>
  <si>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</si>
  <si>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</si>
  <si>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</si>
  <si>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</si>
  <si>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</si>
  <si>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</si>
  <si>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</si>
  <si>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</si>
  <si>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</si>
  <si>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</si>
  <si>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</si>
  <si>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</si>
  <si>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</si>
  <si>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</si>
  <si>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</si>
  <si>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</si>
  <si>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</si>
  <si>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</si>
  <si>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</si>
  <si>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</si>
  <si>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</si>
  <si>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</si>
  <si>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</si>
  <si>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</si>
  <si>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</si>
  <si>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</si>
  <si>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</si>
  <si>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</si>
  <si>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</si>
  <si>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</si>
  <si>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</si>
  <si>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</si>
  <si>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</si>
  <si>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</si>
  <si>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</si>
  <si>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</si>
  <si>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</si>
  <si>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</si>
  <si>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</si>
  <si>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</si>
  <si>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</si>
  <si>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</si>
  <si>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</si>
  <si>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</si>
  <si>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</si>
  <si>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</si>
  <si>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</si>
  <si>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</si>
  <si>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</si>
  <si>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</si>
  <si>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</si>
  <si>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</si>
  <si>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</si>
  <si>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</si>
  <si>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</si>
  <si>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</si>
  <si>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</si>
  <si>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</si>
  <si>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</si>
  <si>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</si>
  <si>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</si>
  <si>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</si>
  <si>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</si>
  <si>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</si>
  <si>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</si>
  <si>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</si>
  <si>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</si>
  <si>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</si>
  <si>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</si>
  <si>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</si>
  <si>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</si>
  <si>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</si>
  <si>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</si>
  <si>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</si>
  <si>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</si>
  <si>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</si>
  <si>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</si>
  <si>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</si>
  <si>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</si>
  <si>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</si>
  <si>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</si>
  <si>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</si>
  <si>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</si>
  <si>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</si>
  <si>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</si>
  <si>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</si>
  <si>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</si>
  <si>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</si>
  <si>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</si>
  <si>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</si>
  <si>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</si>
  <si>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</si>
  <si>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</si>
  <si>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</si>
  <si>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</si>
  <si>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</si>
  <si>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</si>
  <si>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</si>
  <si>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</si>
  <si>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</si>
  <si>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</si>
  <si>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</si>
  <si>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</si>
  <si>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</si>
  <si>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</si>
  <si>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</si>
  <si>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</si>
  <si>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</si>
  <si>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</si>
  <si>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</si>
  <si>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</si>
  <si>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</si>
  <si>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</si>
  <si>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</si>
  <si>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</si>
  <si>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</si>
  <si>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</si>
  <si>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</si>
  <si>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</si>
  <si>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</si>
  <si>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</si>
  <si>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</si>
  <si>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</si>
  <si>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</si>
  <si>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</si>
  <si>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</si>
  <si>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</si>
  <si>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</si>
  <si>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</si>
  <si>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</si>
  <si>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</si>
  <si>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</si>
  <si>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</si>
  <si>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</si>
  <si>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</si>
  <si>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</si>
  <si>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</si>
  <si>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</si>
  <si>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</si>
  <si>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</si>
  <si>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</si>
  <si>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</si>
  <si>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</si>
  <si>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</si>
  <si>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</si>
  <si>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</si>
  <si>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</si>
  <si>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</si>
  <si>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</si>
  <si>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</si>
  <si>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</si>
  <si>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</si>
  <si>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</si>
  <si>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</si>
  <si>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</si>
  <si>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</si>
  <si>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</si>
  <si>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</si>
  <si>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</si>
  <si>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</si>
  <si>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</si>
  <si>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</si>
  <si>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</si>
  <si>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</si>
  <si>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</si>
  <si>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</si>
  <si>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</si>
  <si>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</si>
  <si>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</si>
  <si>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</si>
  <si>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</si>
  <si>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</si>
  <si>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</si>
  <si>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</si>
  <si>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</si>
  <si>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</si>
  <si>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</si>
  <si>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</si>
  <si>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</si>
  <si>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</si>
  <si>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</si>
  <si>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</si>
  <si>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</si>
  <si>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</si>
  <si>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</si>
  <si>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</si>
  <si>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</si>
  <si>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</si>
  <si>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</si>
  <si>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</si>
  <si>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</si>
  <si>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</si>
  <si>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</si>
  <si>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</si>
  <si>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</si>
  <si>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</si>
  <si>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</si>
  <si>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</si>
  <si>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</si>
  <si>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</si>
  <si>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</si>
  <si>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</si>
  <si>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</si>
  <si>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</si>
  <si>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</si>
  <si>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</si>
  <si>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</si>
  <si>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</si>
  <si>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</si>
  <si>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</si>
  <si>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</si>
  <si>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</si>
  <si>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</si>
  <si>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</si>
  <si>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</si>
  <si>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</si>
  <si>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</si>
  <si>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</si>
  <si>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</si>
  <si>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</si>
  <si>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</si>
  <si>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</si>
  <si>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</si>
  <si>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</si>
  <si>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</si>
  <si>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</si>
  <si>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</si>
  <si>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</si>
  <si>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</si>
  <si>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</si>
  <si>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</si>
  <si>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</si>
  <si>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</si>
  <si>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</si>
  <si>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</si>
  <si>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</si>
  <si>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</si>
  <si>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</si>
  <si>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</si>
  <si>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</si>
  <si>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</si>
  <si>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</si>
  <si>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</si>
  <si>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</si>
  <si>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</si>
  <si>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</si>
  <si>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</si>
  <si>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</si>
  <si>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</si>
  <si>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</si>
  <si>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</si>
  <si>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</si>
  <si>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</si>
  <si>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</si>
  <si>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</si>
  <si>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</si>
  <si>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</si>
  <si>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</si>
  <si>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</si>
  <si>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</si>
  <si>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</si>
  <si>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</si>
  <si>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</si>
  <si>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</si>
  <si>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</si>
  <si>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</si>
  <si>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</si>
  <si>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</si>
  <si>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</si>
  <si>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</si>
  <si>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</si>
  <si>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</si>
  <si>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</si>
  <si>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</si>
  <si>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</si>
  <si>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</si>
  <si>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</si>
  <si>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</si>
  <si>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</si>
  <si>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</si>
  <si>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</si>
  <si>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</si>
  <si>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</si>
  <si>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</si>
  <si>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</si>
  <si>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</si>
  <si>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</si>
  <si>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</si>
  <si>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</si>
  <si>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</si>
  <si>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</si>
  <si>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</si>
  <si>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</si>
  <si>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</si>
  <si>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</si>
  <si>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</si>
  <si>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</si>
  <si>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</si>
  <si>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</si>
  <si>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</si>
  <si>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</si>
  <si>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</si>
  <si>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</si>
  <si>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</si>
  <si>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</si>
  <si>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</si>
  <si>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</si>
  <si>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</si>
  <si>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</si>
  <si>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</si>
  <si>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</si>
  <si>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</si>
  <si>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</si>
  <si>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</si>
  <si>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</si>
  <si>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</si>
  <si>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</si>
  <si>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</si>
  <si>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</si>
  <si>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</si>
  <si>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</si>
  <si>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</si>
  <si>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</si>
  <si>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</si>
  <si>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</si>
  <si>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</si>
  <si>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</si>
  <si>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</si>
  <si>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</si>
  <si>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</si>
  <si>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</si>
  <si>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</si>
  <si>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</si>
  <si>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</si>
  <si>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</si>
  <si>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</si>
  <si>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</si>
  <si>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</si>
  <si>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</si>
  <si>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</si>
  <si>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</si>
  <si>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</si>
  <si>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</si>
  <si>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</si>
  <si>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</si>
  <si>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</si>
  <si>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</si>
  <si>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</si>
  <si>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</si>
  <si>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</si>
  <si>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</si>
  <si>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</si>
  <si>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</si>
  <si>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</si>
  <si>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</si>
  <si>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</si>
  <si>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</si>
  <si>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</si>
  <si>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</si>
  <si>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</si>
  <si>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</si>
  <si>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</si>
  <si>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</si>
  <si>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</si>
  <si>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</si>
  <si>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</si>
  <si>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</si>
  <si>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</si>
  <si>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</si>
  <si>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</si>
  <si>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</si>
  <si>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</si>
  <si>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</si>
  <si>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</si>
  <si>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</si>
  <si>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</si>
  <si>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</si>
  <si>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</si>
  <si>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</si>
  <si>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</si>
  <si>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</si>
  <si>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</si>
  <si>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</si>
  <si>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</si>
  <si>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</si>
  <si>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</si>
  <si>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</si>
  <si>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</si>
  <si>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</si>
  <si>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</si>
  <si>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</si>
  <si>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</si>
  <si>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</si>
  <si>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</si>
  <si>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</si>
  <si>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</si>
  <si>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</si>
  <si>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</si>
  <si>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</si>
  <si>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</si>
  <si>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</si>
  <si>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</si>
  <si>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</si>
  <si>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</si>
  <si>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</si>
  <si>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</si>
  <si>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</si>
  <si>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</si>
  <si>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</si>
  <si>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8527842041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</si>
  <si>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</si>
  <si>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</si>
  <si>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</si>
  <si>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</si>
  <si>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</si>
  <si>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</si>
  <si>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</si>
  <si>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</si>
  <si>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</si>
  <si>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</si>
  <si>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</si>
  <si>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</si>
  <si>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</si>
  <si>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</si>
  <si>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</si>
  <si>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</si>
  <si>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</si>
  <si>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</si>
  <si>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</si>
  <si>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</si>
  <si>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</si>
  <si>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</si>
  <si>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</si>
  <si>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</si>
  <si>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</si>
  <si>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</si>
  <si>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</si>
  <si>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</si>
  <si>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</si>
  <si>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</si>
  <si>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</si>
  <si>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</si>
  <si>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</si>
  <si>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</si>
  <si>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</si>
  <si>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</si>
  <si>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</si>
  <si>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</si>
  <si>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</si>
  <si>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</si>
  <si>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</si>
  <si>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</si>
  <si>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</si>
  <si>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</si>
  <si>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</si>
  <si>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</si>
  <si>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</si>
  <si>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</si>
  <si>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</si>
  <si>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</si>
  <si>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</si>
  <si>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</si>
  <si>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</si>
  <si>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</si>
  <si>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</si>
  <si>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</si>
  <si>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</si>
  <si>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</si>
  <si>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</si>
  <si>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</si>
  <si>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</si>
  <si>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</si>
  <si>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</si>
  <si>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</si>
  <si>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</si>
  <si>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</si>
  <si>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</si>
  <si>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</si>
  <si>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</si>
  <si>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</si>
  <si>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</si>
  <si>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</si>
  <si>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</si>
  <si>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</si>
  <si>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</si>
  <si>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</si>
  <si>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</si>
  <si>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</si>
  <si>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</si>
  <si>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</si>
  <si>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</si>
  <si>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</si>
  <si>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</si>
  <si>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</si>
  <si>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</si>
  <si>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</si>
  <si>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</si>
  <si>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</si>
  <si>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</si>
  <si>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</si>
  <si>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</si>
  <si>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</si>
  <si>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</si>
  <si>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</si>
  <si>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</si>
  <si>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</si>
  <si>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</si>
  <si>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</si>
  <si>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</si>
  <si>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</si>
  <si>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</si>
  <si>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</si>
  <si>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</si>
  <si>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</si>
  <si>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</si>
  <si>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</si>
  <si>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</si>
  <si>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</si>
  <si>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</si>
  <si>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</si>
  <si>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</si>
  <si>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</si>
  <si>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</si>
  <si>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</si>
  <si>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</si>
  <si>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</si>
  <si>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</si>
  <si>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</si>
  <si>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</si>
  <si>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</si>
  <si>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</si>
  <si>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</si>
  <si>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</si>
  <si>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</si>
  <si>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</si>
  <si>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</si>
  <si>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</si>
  <si>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</si>
  <si>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</si>
  <si>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</si>
  <si>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</si>
  <si>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</si>
  <si>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</si>
  <si>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</si>
  <si>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</si>
  <si>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</si>
  <si>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</si>
  <si>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</si>
  <si>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</si>
  <si>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</si>
  <si>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</si>
  <si>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</si>
  <si>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</si>
  <si>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</si>
  <si>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</si>
  <si>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</si>
  <si>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</si>
  <si>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</si>
  <si>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</si>
  <si>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</si>
  <si>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</si>
  <si>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</si>
  <si>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</si>
  <si>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</si>
  <si>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</si>
  <si>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</si>
  <si>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</si>
  <si>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</si>
  <si>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</si>
  <si>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</si>
  <si>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</si>
  <si>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</si>
  <si>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</si>
  <si>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</si>
  <si>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</si>
  <si>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</si>
  <si>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</si>
  <si>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</si>
  <si>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</si>
  <si>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</si>
  <si>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</si>
  <si>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</si>
  <si>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</si>
  <si>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</si>
  <si>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</si>
  <si>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</si>
  <si>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</si>
  <si>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</si>
  <si>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</si>
  <si>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</si>
  <si>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</si>
  <si>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</si>
  <si>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</si>
  <si>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</si>
  <si>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</si>
  <si>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</si>
  <si>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</si>
  <si>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</si>
  <si>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</si>
  <si>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</si>
  <si>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</si>
  <si>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</si>
  <si>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</si>
  <si>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</si>
  <si>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</si>
  <si>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</si>
  <si>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</si>
  <si>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</si>
  <si>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</si>
  <si>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</si>
  <si>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</si>
  <si>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</si>
  <si>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</si>
  <si>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</si>
  <si>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</si>
  <si>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</si>
  <si>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</si>
  <si>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</si>
  <si>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</si>
  <si>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</si>
  <si>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</si>
  <si>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</si>
  <si>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</si>
  <si>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</si>
  <si>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</si>
  <si>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</si>
  <si>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</si>
  <si>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</si>
  <si>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</si>
  <si>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</si>
  <si>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</si>
  <si>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</si>
  <si>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</si>
  <si>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</si>
  <si>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</si>
  <si>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</si>
  <si>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</si>
  <si>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</si>
  <si>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</si>
  <si>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</si>
  <si>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</si>
  <si>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</si>
  <si>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</si>
  <si>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</si>
  <si>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</si>
  <si>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</si>
  <si>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</si>
  <si>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</si>
  <si>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</si>
  <si>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</si>
  <si>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</si>
  <si>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</si>
  <si>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</si>
  <si>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</si>
  <si>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</si>
  <si>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</si>
  <si>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</si>
  <si>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</si>
  <si>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</si>
  <si>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</si>
  <si>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</si>
  <si>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</si>
  <si>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</si>
  <si>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</si>
  <si>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</si>
  <si>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</si>
  <si>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</si>
  <si>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</si>
  <si>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</si>
  <si>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</si>
  <si>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</si>
  <si>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</si>
  <si>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</si>
  <si>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</si>
  <si>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</si>
  <si>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</si>
  <si>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</si>
  <si>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</si>
  <si>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</si>
  <si>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</si>
  <si>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</si>
  <si>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</si>
  <si>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</si>
  <si>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</si>
  <si>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</si>
  <si>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</si>
  <si>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</si>
  <si>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</si>
  <si>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</si>
  <si>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</si>
  <si>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</si>
  <si>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</si>
  <si>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</si>
  <si>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</si>
  <si>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</si>
  <si>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</si>
  <si>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</si>
  <si>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</si>
  <si>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</si>
  <si>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</si>
  <si>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</si>
  <si>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</si>
  <si>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</si>
  <si>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</si>
  <si>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</si>
  <si>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</si>
  <si>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</si>
  <si>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</si>
  <si>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</si>
  <si>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</si>
  <si>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</si>
  <si>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</si>
  <si>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</si>
  <si>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</si>
  <si>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</si>
  <si>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</si>
  <si>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</si>
  <si>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</si>
  <si>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</si>
  <si>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</si>
  <si>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</si>
  <si>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</si>
  <si>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</si>
  <si>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</si>
  <si>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</si>
  <si>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</si>
  <si>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</si>
  <si>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</si>
  <si>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</si>
  <si>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</si>
  <si>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</si>
  <si>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</si>
  <si>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</si>
  <si>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</si>
  <si>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</si>
  <si>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</si>
  <si>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</si>
  <si>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</si>
  <si>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</si>
  <si>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</si>
  <si>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</si>
  <si>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</si>
  <si>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</si>
  <si>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</si>
  <si>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</si>
  <si>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</si>
  <si>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</si>
  <si>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</si>
  <si>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</si>
  <si>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</si>
  <si>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</si>
  <si>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</si>
  <si>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</si>
  <si>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</si>
  <si>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</si>
  <si>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</si>
  <si>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</si>
  <si>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</si>
  <si>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</si>
  <si>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</si>
  <si>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</si>
  <si>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</si>
  <si>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</si>
  <si>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</si>
  <si>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</si>
  <si>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</si>
  <si>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</si>
  <si>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</si>
  <si>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</si>
  <si>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</si>
  <si>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</si>
  <si>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</si>
  <si>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</si>
  <si>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</si>
  <si>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</si>
  <si>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</si>
  <si>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</si>
  <si>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</si>
  <si>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</si>
  <si>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</si>
  <si>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</si>
  <si>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</si>
  <si>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</si>
  <si>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</si>
  <si>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</si>
  <si>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</si>
  <si>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</si>
  <si>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</si>
  <si>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</si>
  <si>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</si>
  <si>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</si>
  <si>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</si>
  <si>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</si>
  <si>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</si>
  <si>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</si>
  <si>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</si>
  <si>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</si>
  <si>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</si>
  <si>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</si>
  <si>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</si>
  <si>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</si>
  <si>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</si>
  <si>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</si>
  <si>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</si>
  <si>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</si>
  <si>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</si>
  <si>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</si>
  <si>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</si>
  <si>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</si>
  <si>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</si>
  <si>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</si>
  <si>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</si>
  <si>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</si>
  <si>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</si>
  <si>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</si>
  <si>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</si>
  <si>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</si>
  <si>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ARRENDAMIENTOS DE OTROS INMOVILIZADOS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</si>
  <si>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</si>
  <si>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</si>
  <si>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</si>
  <si>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</si>
  <si>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</si>
  <si>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</si>
  <si>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</si>
  <si>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</si>
  <si>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</si>
  <si>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</si>
  <si>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</si>
  <si>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</si>
  <si>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</si>
  <si>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</si>
  <si>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</si>
  <si>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</si>
  <si>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</si>
  <si>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</si>
  <si>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</si>
  <si>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</si>
  <si>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</si>
  <si>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</si>
  <si>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</si>
  <si>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</si>
  <si>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</si>
  <si>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</si>
  <si>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</si>
  <si>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</si>
  <si>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</si>
  <si>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</si>
  <si>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</si>
  <si>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</si>
  <si>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</si>
  <si>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</si>
  <si>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</si>
  <si>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</si>
  <si>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</si>
  <si>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</si>
  <si>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</si>
  <si>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</si>
  <si>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</si>
  <si>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</si>
  <si>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</si>
  <si>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</si>
  <si>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</si>
  <si>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</si>
  <si>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</si>
  <si>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</si>
  <si>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</si>
  <si>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</si>
  <si>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</si>
  <si>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</si>
  <si>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</si>
  <si>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</si>
  <si>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</si>
  <si>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</si>
  <si>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</si>
  <si>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</si>
  <si>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</si>
  <si>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</si>
  <si>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</si>
  <si>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</si>
  <si>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</si>
  <si>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</si>
  <si>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</si>
  <si>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</si>
  <si>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</si>
  <si>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</si>
  <si>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</si>
  <si>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</si>
  <si>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</si>
  <si>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</si>
  <si>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</si>
  <si>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</si>
  <si>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</si>
  <si>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</si>
  <si>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</si>
  <si>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</si>
  <si>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</si>
  <si>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</si>
  <si>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</si>
  <si>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</si>
  <si>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</si>
  <si>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</si>
  <si>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</si>
  <si>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</si>
  <si>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</si>
  <si>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</si>
  <si>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</si>
  <si>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</si>
  <si>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</si>
  <si>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</si>
  <si>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</si>
  <si>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</si>
  <si>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</si>
  <si>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</si>
  <si>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</si>
  <si>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</si>
  <si>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</si>
  <si>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</si>
  <si>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</si>
  <si>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</si>
  <si>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</si>
  <si>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</si>
  <si>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</si>
  <si>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</si>
  <si>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</si>
  <si>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</si>
  <si>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</si>
  <si>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</si>
  <si>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</si>
  <si>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</si>
  <si>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</si>
  <si>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</si>
  <si>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</si>
  <si>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</si>
  <si>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</si>
  <si>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</si>
  <si>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</si>
  <si>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</si>
  <si>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</si>
  <si>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</si>
  <si>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</si>
  <si>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</si>
  <si>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</si>
  <si>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</si>
  <si>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</si>
  <si>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</si>
  <si>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</si>
  <si>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</si>
  <si>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</si>
  <si>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</si>
  <si>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</si>
  <si>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</si>
  <si>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</si>
  <si>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</si>
  <si>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</si>
  <si>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</si>
  <si>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</si>
  <si>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</si>
  <si>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</si>
  <si>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</si>
  <si>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</si>
  <si>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</si>
  <si>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</si>
  <si>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</si>
  <si>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</si>
  <si>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</si>
  <si>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</si>
  <si>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</si>
  <si>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</si>
  <si>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</si>
  <si>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</si>
  <si>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</si>
  <si>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</si>
  <si>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</si>
  <si>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</si>
  <si>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</si>
  <si>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</si>
  <si>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</si>
  <si>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</si>
  <si>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</si>
  <si>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</si>
  <si>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</si>
  <si>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</si>
  <si>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</si>
  <si>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</si>
  <si>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</si>
  <si>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</si>
  <si>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</si>
  <si>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</si>
  <si>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</si>
  <si>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</si>
  <si>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</si>
  <si>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</si>
  <si>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</si>
  <si>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</si>
  <si>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</si>
  <si>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</si>
  <si>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</si>
  <si>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</si>
  <si>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</si>
  <si>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</si>
  <si>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</si>
  <si>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</si>
  <si>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</si>
  <si>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</si>
  <si>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</si>
  <si>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</si>
  <si>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</si>
  <si>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</si>
  <si>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</si>
  <si>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</si>
  <si>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</si>
  <si>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</si>
  <si>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</si>
  <si>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</si>
  <si>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</si>
  <si>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</si>
  <si>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</si>
  <si>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</si>
  <si>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</si>
  <si>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</si>
  <si>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</si>
  <si>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</si>
  <si>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</si>
  <si>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</si>
  <si>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</si>
  <si>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</si>
  <si>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</si>
  <si>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</si>
  <si>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</si>
  <si>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</si>
  <si>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</si>
  <si>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</si>
  <si>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</si>
  <si>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</si>
  <si>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</si>
  <si>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</si>
  <si>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</si>
  <si>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</si>
  <si>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</si>
  <si>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</si>
  <si>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</si>
  <si>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</si>
  <si>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</si>
  <si>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</si>
  <si>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</si>
  <si>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</si>
  <si>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</si>
  <si>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</si>
  <si>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</si>
  <si>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</si>
  <si>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</si>
  <si>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</si>
  <si>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</si>
  <si>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</si>
  <si>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</si>
  <si>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</si>
  <si>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</si>
  <si>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</si>
  <si>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</si>
  <si>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</si>
  <si>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</si>
  <si>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</si>
  <si>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</si>
  <si>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</si>
  <si>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</si>
  <si>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</si>
  <si>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</si>
  <si>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</si>
  <si>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</si>
  <si>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</si>
  <si>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</si>
  <si>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</si>
  <si>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</si>
  <si>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</si>
  <si>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</si>
  <si>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</si>
  <si>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</si>
  <si>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</si>
  <si>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</si>
  <si>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</si>
  <si>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</si>
  <si>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</si>
  <si>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</si>
  <si>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</si>
  <si>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</si>
  <si>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</si>
  <si>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</si>
  <si>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</si>
  <si>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</si>
  <si>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</si>
  <si>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</si>
  <si>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</si>
  <si>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</si>
  <si>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</si>
  <si>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</si>
  <si>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</si>
  <si>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</si>
  <si>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</si>
  <si>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</si>
  <si>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</si>
  <si>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</si>
  <si>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</si>
  <si>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</si>
  <si>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</si>
  <si>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</si>
  <si>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</si>
  <si>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</si>
  <si>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</si>
  <si>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</si>
  <si>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</si>
  <si>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</si>
  <si>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</si>
  <si>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</si>
  <si>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</si>
  <si>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</si>
  <si>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</si>
  <si>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</si>
  <si>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</si>
  <si>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</si>
  <si>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</si>
  <si>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</si>
  <si>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</si>
  <si>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</si>
  <si>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</si>
  <si>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</si>
  <si>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</si>
  <si>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</si>
  <si>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</si>
  <si>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</si>
  <si>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</si>
  <si>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</si>
  <si>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</si>
  <si>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</si>
  <si>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</si>
  <si>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</si>
  <si>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</si>
  <si>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</si>
  <si>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</si>
  <si>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</si>
  <si>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</si>
  <si>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</si>
  <si>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</si>
  <si>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</si>
  <si>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</si>
  <si>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</si>
  <si>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</si>
  <si>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</si>
  <si>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</si>
  <si>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</si>
  <si>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</si>
  <si>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</si>
  <si>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</si>
  <si>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</si>
  <si>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</si>
  <si>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</si>
  <si>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</si>
  <si>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</si>
  <si>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</si>
  <si>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</si>
  <si>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</si>
  <si>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</si>
  <si>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</si>
  <si>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</si>
  <si>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</si>
  <si>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</si>
  <si>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</si>
  <si>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</si>
  <si>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</si>
  <si>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</si>
  <si>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</si>
  <si>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</si>
  <si>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</si>
  <si>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</si>
  <si>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</si>
  <si>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</si>
  <si>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</si>
  <si>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</si>
  <si>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</si>
  <si>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</si>
  <si>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</si>
  <si>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</si>
  <si>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</si>
  <si>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</si>
  <si>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</si>
  <si>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</si>
  <si>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</si>
  <si>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</si>
  <si>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</si>
  <si>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</si>
  <si>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</si>
  <si>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</si>
  <si>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</si>
  <si>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</si>
  <si>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</si>
  <si>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</si>
  <si>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</si>
  <si>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</si>
  <si>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</si>
  <si>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</si>
  <si>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</si>
  <si>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</si>
  <si>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</si>
  <si>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</si>
  <si>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</si>
  <si>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</si>
  <si>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</si>
  <si>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</si>
  <si>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</si>
  <si>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</si>
  <si>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</si>
  <si>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</si>
  <si>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</si>
  <si>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</si>
  <si>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</si>
  <si>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</si>
  <si>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</si>
  <si>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</si>
  <si>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</si>
  <si>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</si>
  <si>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</si>
  <si>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</si>
  <si>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</si>
  <si>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</si>
  <si>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</si>
  <si>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</si>
  <si>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</si>
  <si>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</si>
  <si>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</si>
  <si>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</si>
  <si>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</si>
  <si>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</si>
  <si>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</si>
  <si>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</si>
  <si>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</si>
  <si>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</si>
  <si>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</si>
  <si>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</si>
  <si>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</si>
  <si>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</si>
  <si>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</si>
  <si>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</si>
  <si>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</si>
  <si>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</si>
  <si>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</si>
  <si>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</si>
  <si>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</si>
  <si>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</si>
  <si>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</si>
  <si>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</si>
  <si>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</si>
  <si>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</si>
  <si>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</si>
  <si>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</si>
  <si>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</si>
  <si>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</si>
  <si>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</si>
  <si>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</si>
  <si>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</si>
  <si>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</si>
  <si>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</si>
  <si>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</si>
  <si>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</si>
  <si>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</si>
  <si>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</si>
  <si>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</si>
  <si>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</si>
  <si>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</si>
  <si>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</si>
  <si>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</si>
  <si>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</si>
  <si>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</si>
  <si>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</si>
  <si>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</si>
  <si>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</si>
  <si>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</si>
  <si>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</si>
  <si>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</si>
  <si>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</si>
  <si>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</si>
  <si>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</si>
  <si>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</si>
  <si>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</si>
  <si>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</si>
  <si>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</si>
  <si>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</si>
  <si>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</si>
  <si>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</si>
  <si>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</si>
  <si>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</si>
  <si>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</si>
  <si>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</si>
  <si>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</si>
  <si>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</si>
  <si>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</si>
  <si>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</si>
  <si>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</si>
  <si>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</si>
  <si>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</si>
  <si>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</si>
  <si>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</si>
  <si>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</si>
  <si>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</si>
  <si>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</si>
  <si>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</si>
  <si>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</si>
  <si>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</si>
  <si>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</si>
  <si>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</si>
  <si>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</si>
  <si>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</si>
  <si>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</si>
  <si>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</si>
  <si>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</si>
  <si>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</si>
  <si>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</si>
  <si>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</si>
  <si>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</si>
  <si>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</si>
  <si>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</si>
  <si>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</si>
  <si>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</si>
  <si>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</si>
  <si>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</si>
  <si>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</si>
  <si>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</si>
  <si>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</si>
  <si>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</si>
  <si>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</si>
  <si>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</si>
  <si>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</si>
  <si>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</si>
  <si>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</si>
  <si>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</si>
  <si>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</si>
  <si>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</si>
  <si>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</si>
  <si>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</si>
  <si>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</si>
  <si>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</si>
  <si>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</si>
  <si>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</si>
  <si>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</si>
  <si>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</si>
  <si>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</si>
  <si>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</si>
  <si>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</si>
  <si>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</si>
  <si>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</si>
  <si>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</si>
  <si>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</si>
  <si>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</si>
  <si>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</si>
  <si>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</si>
  <si>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</si>
  <si>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</si>
  <si>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</si>
  <si>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</si>
  <si>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</si>
  <si>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</si>
  <si>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</si>
  <si>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</si>
  <si>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</si>
  <si>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</si>
  <si>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</si>
  <si>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</si>
  <si>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</si>
  <si>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</si>
  <si>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</si>
  <si>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</si>
  <si>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</si>
  <si>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</si>
  <si>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</si>
  <si>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</si>
  <si>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</si>
  <si>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</si>
  <si>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</si>
  <si>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</si>
  <si>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</si>
  <si>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</si>
  <si>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</si>
  <si>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</si>
  <si>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</si>
  <si>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</si>
  <si>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</si>
  <si>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</si>
  <si>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</si>
  <si>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</si>
  <si>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</si>
  <si>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</si>
  <si>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</si>
  <si>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</si>
  <si>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</si>
  <si>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</si>
  <si>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</si>
  <si>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</si>
  <si>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</si>
  <si>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</si>
  <si>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</si>
  <si>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</si>
  <si>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</si>
  <si>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</si>
  <si>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</si>
  <si>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</si>
  <si>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</si>
  <si>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</si>
  <si>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</si>
  <si>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</si>
  <si>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</si>
  <si>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</si>
  <si>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</si>
  <si>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</si>
  <si>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</si>
  <si>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</si>
  <si>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</si>
  <si>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</si>
  <si>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</si>
  <si>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</si>
  <si>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</si>
  <si>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</si>
  <si>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</si>
  <si>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</si>
  <si>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</si>
  <si>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</si>
  <si>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</si>
  <si>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</si>
  <si>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</si>
  <si>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</si>
  <si>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</si>
  <si>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</si>
  <si>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</si>
  <si>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</si>
  <si>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</si>
  <si>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</si>
  <si>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</si>
  <si>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</si>
  <si>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</si>
  <si>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</si>
  <si>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</si>
  <si>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</si>
  <si>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</si>
  <si>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</si>
  <si>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</si>
  <si>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</si>
  <si>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</si>
  <si>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</si>
  <si>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</si>
  <si>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</si>
  <si>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</si>
  <si>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</si>
  <si>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</si>
  <si>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</si>
  <si>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</si>
  <si>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</si>
  <si>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</si>
  <si>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</si>
  <si>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</si>
  <si>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</si>
  <si>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</si>
  <si>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</si>
  <si>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</si>
  <si>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</si>
  <si>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</si>
  <si>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</si>
  <si>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</si>
  <si>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</si>
  <si>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</si>
  <si>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</si>
  <si>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</si>
  <si>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</si>
  <si>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</si>
  <si>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</si>
  <si>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</si>
  <si>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</si>
  <si>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</si>
  <si>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</si>
  <si>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</si>
  <si>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</si>
  <si>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</si>
  <si>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</si>
  <si>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</si>
  <si>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</si>
  <si>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</si>
  <si>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</si>
  <si>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</si>
  <si>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</si>
  <si>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</si>
  <si>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</si>
  <si>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</si>
  <si>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</si>
  <si>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</si>
  <si>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</si>
  <si>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</si>
  <si>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</si>
  <si>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</si>
  <si>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</si>
  <si>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</si>
  <si>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</si>
  <si>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</si>
  <si>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</si>
  <si>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</si>
  <si>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</si>
  <si>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</si>
  <si>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</si>
  <si>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</si>
  <si>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</si>
  <si>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</si>
  <si>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</si>
  <si>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</si>
  <si>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</si>
  <si>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</si>
  <si>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</si>
  <si>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</si>
  <si>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</si>
  <si>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</si>
  <si>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</si>
  <si>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</si>
  <si>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</si>
  <si>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</si>
  <si>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</si>
  <si>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</si>
  <si>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</si>
  <si>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</si>
  <si>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</si>
  <si>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</si>
  <si>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</si>
  <si>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</si>
  <si>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</si>
  <si>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</si>
  <si>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</si>
  <si>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</si>
  <si>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</si>
  <si>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</si>
  <si>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</si>
  <si>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</si>
  <si>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</si>
  <si>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</si>
  <si>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</si>
  <si>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</si>
  <si>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</si>
  <si>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</si>
  <si>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</si>
  <si>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</si>
  <si>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</si>
  <si>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</si>
  <si>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</si>
  <si>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</si>
  <si>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</si>
  <si>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</si>
  <si>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</si>
  <si>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</si>
  <si>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</si>
  <si>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</si>
  <si>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</si>
  <si>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</si>
  <si>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</si>
  <si>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</si>
  <si>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</si>
  <si>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</si>
  <si>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</si>
  <si>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</si>
  <si>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</si>
  <si>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</si>
  <si>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</si>
  <si>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</si>
  <si>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</si>
  <si>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</si>
  <si>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</si>
  <si>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</si>
  <si>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</si>
  <si>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</si>
  <si>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</si>
  <si>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</si>
  <si>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</si>
  <si>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</si>
  <si>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</si>
  <si>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</si>
  <si>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</si>
  <si>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</si>
  <si>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</si>
  <si>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</si>
  <si>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</si>
  <si>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</si>
  <si>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</si>
  <si>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</si>
  <si>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</si>
  <si>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</si>
  <si>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</si>
  <si>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</si>
  <si>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</si>
  <si>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</si>
  <si>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</si>
  <si>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</si>
  <si>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</si>
  <si>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</si>
  <si>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</si>
  <si>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</si>
  <si>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</si>
  <si>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</si>
  <si>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</si>
  <si>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</si>
  <si>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</si>
  <si>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</si>
  <si>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</si>
  <si>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</si>
  <si>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</si>
  <si>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</si>
  <si>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</si>
  <si>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</si>
  <si>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</si>
  <si>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</si>
  <si>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</si>
  <si>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</si>
  <si>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</si>
  <si>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</si>
  <si>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</si>
  <si>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</si>
  <si>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</si>
  <si>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</si>
  <si>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</si>
  <si>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</si>
  <si>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</si>
  <si>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</si>
  <si>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</si>
  <si>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</si>
  <si>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</si>
  <si>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</si>
  <si>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</si>
  <si>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</si>
  <si>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</si>
  <si>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</si>
  <si>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</si>
  <si>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</si>
  <si>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</si>
  <si>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</si>
  <si>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</si>
  <si>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</si>
  <si>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</si>
  <si>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</si>
  <si>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</si>
  <si>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</si>
  <si>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</si>
  <si>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</si>
  <si>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</si>
  <si>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</si>
  <si>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</si>
  <si>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</si>
  <si>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</si>
  <si>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</si>
  <si>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</si>
  <si>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</si>
  <si>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</si>
  <si>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</si>
  <si>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</si>
  <si>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</si>
  <si>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</si>
  <si>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</si>
  <si>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</si>
  <si>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</si>
  <si>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</si>
  <si>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</si>
  <si>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</si>
  <si>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</si>
  <si>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</si>
  <si>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</si>
  <si>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</si>
  <si>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</si>
  <si>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</si>
  <si>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</si>
  <si>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</si>
  <si>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</si>
  <si>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</si>
  <si>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</si>
  <si>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</si>
  <si>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</si>
  <si>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</si>
  <si>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</si>
  <si>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</si>
  <si>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</si>
  <si>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</si>
  <si>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</si>
  <si>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</si>
  <si>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</si>
  <si>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</si>
  <si>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</si>
  <si>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</si>
  <si>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</si>
  <si>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</si>
  <si>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</si>
  <si>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</si>
  <si>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</si>
  <si>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</si>
  <si>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</si>
  <si>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</si>
  <si>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</si>
  <si>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</si>
  <si>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</si>
  <si>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</si>
  <si>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</si>
  <si>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060006</t>
  </si>
  <si>
    <t>OTROS VALORES EN DEPOSITO (2017)</t>
  </si>
  <si>
    <t>065006</t>
  </si>
  <si>
    <t>DEPOSITANTES DE OTROS VALORES (2017)</t>
  </si>
  <si>
    <t>1006</t>
  </si>
  <si>
    <t>PATRIMONIO NETO LURRALDEBUS (2017)</t>
  </si>
  <si>
    <t>252007</t>
  </si>
  <si>
    <t>PRESTAMO AYUNTAMIENTO DE LARRAUL (2017)</t>
  </si>
  <si>
    <t>523005</t>
  </si>
  <si>
    <t>ACREEDORES INMOV.C/P. PEñAFLORIDA (2017)</t>
  </si>
  <si>
    <t>542002</t>
  </si>
  <si>
    <t>PRESTAMO C/P AYUNTAMIENTO DE LARRAUL (2017)</t>
  </si>
  <si>
    <t>5550</t>
  </si>
  <si>
    <t>555000</t>
  </si>
  <si>
    <t>P.P.A. DEUDA FORAL (2017)</t>
  </si>
  <si>
    <t>555001</t>
  </si>
  <si>
    <t>P.P.A. PAGARES (2017)</t>
  </si>
  <si>
    <t>555102</t>
  </si>
  <si>
    <t>P.P.A. DE EMISION BONOS C/P (2017)</t>
  </si>
  <si>
    <t>555103</t>
  </si>
  <si>
    <t>P.P.A. DE DERIVADOS FINANCIEROS (2017)</t>
  </si>
  <si>
    <t>555200</t>
  </si>
  <si>
    <t>P.P.A. DE OBLIGACIONES L/P (2017)</t>
  </si>
  <si>
    <t>555201</t>
  </si>
  <si>
    <t>P.P.A. DE INVERSIONES FINANCIERAS TEMP. (2017)</t>
  </si>
  <si>
    <t>5555</t>
  </si>
  <si>
    <t>555500</t>
  </si>
  <si>
    <t>P.P.A. DE SEGURIDAD SOCIAL (2017)</t>
  </si>
  <si>
    <t>555900</t>
  </si>
  <si>
    <t>OTROS PAGOS PENDIENTES DE APLICAR (2017)</t>
  </si>
  <si>
    <t>556</t>
  </si>
  <si>
    <t>5560</t>
  </si>
  <si>
    <t>MOVIMIENTOS INTERNOS DE TESORERIA (2017)</t>
  </si>
  <si>
    <t>571005</t>
  </si>
  <si>
    <t>CAJA DE AHORROS DE NAVARRA 9147104929 (2017)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</si>
</sst>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3" applyFont="1">
      <alignment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left" vertical="center" indent="1"/>
      <protection/>
    </xf>
    <xf numFmtId="0" fontId="8" fillId="0" borderId="11" xfId="53" applyFont="1" applyBorder="1" applyAlignment="1">
      <alignment horizontal="right" vertical="center" indent="1"/>
      <protection/>
    </xf>
    <xf numFmtId="49" fontId="9" fillId="0" borderId="12" xfId="53" applyNumberFormat="1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left" vertical="center" indent="3"/>
      <protection/>
    </xf>
    <xf numFmtId="178" fontId="9" fillId="0" borderId="12" xfId="53" applyNumberFormat="1" applyFont="1" applyBorder="1" applyAlignment="1">
      <alignment horizontal="right" vertical="center" indent="1"/>
      <protection/>
    </xf>
    <xf numFmtId="0" fontId="9" fillId="0" borderId="12" xfId="53" applyFont="1" applyBorder="1" applyAlignment="1">
      <alignment horizontal="left" vertical="center" wrapText="1" indent="3"/>
      <protection/>
    </xf>
    <xf numFmtId="0" fontId="9" fillId="0" borderId="12" xfId="53" applyFont="1" applyBorder="1" applyAlignment="1">
      <alignment vertical="center"/>
      <protection/>
    </xf>
    <xf numFmtId="0" fontId="8" fillId="0" borderId="12" xfId="53" applyFont="1" applyBorder="1" applyAlignment="1">
      <alignment horizontal="left" vertical="center" wrapText="1" indent="1"/>
      <protection/>
    </xf>
    <xf numFmtId="0" fontId="9" fillId="0" borderId="12" xfId="53" applyFont="1" applyBorder="1" applyAlignment="1">
      <alignment horizontal="left" vertical="center" wrapText="1" indent="4"/>
      <protection/>
    </xf>
    <xf numFmtId="49" fontId="9" fillId="0" borderId="12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 indent="1"/>
      <protection/>
    </xf>
    <xf numFmtId="178" fontId="8" fillId="0" borderId="10" xfId="53" applyNumberFormat="1" applyFont="1" applyBorder="1" applyAlignment="1">
      <alignment horizontal="right" vertical="center" indent="1"/>
      <protection/>
    </xf>
    <xf numFmtId="0" fontId="8" fillId="0" borderId="12" xfId="53" applyFont="1" applyBorder="1" applyAlignment="1">
      <alignment horizontal="right" vertical="center" wrapText="1" indent="1"/>
      <protection/>
    </xf>
    <xf numFmtId="0" fontId="9" fillId="0" borderId="1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horizontal="left" vertical="center" wrapText="1" indent="1"/>
      <protection/>
    </xf>
    <xf numFmtId="178" fontId="8" fillId="0" borderId="0" xfId="53" applyNumberFormat="1" applyFont="1" applyBorder="1" applyAlignment="1">
      <alignment vertical="center"/>
      <protection/>
    </xf>
    <xf numFmtId="0" fontId="9" fillId="0" borderId="0" xfId="53" applyFont="1" applyAlignment="1">
      <alignment horizontal="right"/>
      <protection/>
    </xf>
    <xf numFmtId="0" fontId="8" fillId="0" borderId="13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left" vertical="center" wrapText="1" indent="1"/>
      <protection/>
    </xf>
    <xf numFmtId="0" fontId="8" fillId="0" borderId="11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 wrapText="1" indent="3"/>
      <protection/>
    </xf>
    <xf numFmtId="0" fontId="9" fillId="0" borderId="14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wrapText="1" indent="1"/>
      <protection/>
    </xf>
    <xf numFmtId="0" fontId="9" fillId="0" borderId="12" xfId="53" applyFont="1" applyBorder="1" applyAlignment="1">
      <alignment horizontal="right" vertical="center" indent="1"/>
      <protection/>
    </xf>
    <xf numFmtId="0" fontId="8" fillId="0" borderId="12" xfId="53" applyFont="1" applyFill="1" applyBorder="1" applyAlignment="1">
      <alignment horizontal="left" vertical="center" wrapText="1" inden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178" fontId="9" fillId="0" borderId="14" xfId="53" applyNumberFormat="1" applyFont="1" applyBorder="1" applyAlignment="1">
      <alignment horizontal="right" vertical="center" indent="1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3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0" fontId="8" fillId="37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5885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2018/09/30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30/09/2018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2018/09/30</v>
      </c>
      <c r="E9" s="45" t="str">
        <f>$G$2</f>
        <v>2017/12/31</v>
      </c>
    </row>
    <row r="10" spans="2:5" ht="10.5" customHeight="1">
      <c r="B10" s="55"/>
      <c r="C10" s="55"/>
      <c r="D10" s="46" t="str">
        <f>$E$1</f>
        <v>30/09/2018</v>
      </c>
      <c r="E10" s="46" t="str">
        <f>$E$2</f>
        <v>31/12/2017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3036956523.4000006</v>
      </c>
      <c r="E12" s="12">
        <f>-SUMIF(Datuak!P:P,"1",Datuak!O:O)</f>
        <v>4658575417.569999</v>
      </c>
    </row>
    <row r="13" spans="2:5" ht="15">
      <c r="B13" s="10" t="s">
        <v>26</v>
      </c>
      <c r="C13" s="11" t="s">
        <v>27</v>
      </c>
      <c r="D13" s="12">
        <f>-SUMIF(Datuak!P:P,"2",Datuak!K:K)</f>
        <v>10399446.870000001</v>
      </c>
      <c r="E13" s="12">
        <f>-SUMIF(Datuak!P:P,"2",Datuak!O:O)</f>
        <v>15513540.4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11483.5</v>
      </c>
      <c r="E18" s="12">
        <f>-SUMIF(Datuak!P:P,"4",Datuak!O:O)</f>
        <v>45933.98</v>
      </c>
    </row>
    <row r="19" spans="2:5" ht="15">
      <c r="B19" s="10" t="s">
        <v>34</v>
      </c>
      <c r="C19" s="16" t="s">
        <v>35</v>
      </c>
      <c r="D19" s="12">
        <f>-SUMIF(Datuak!P:P,"5",Datuak!K:K)</f>
        <v>81214132.54</v>
      </c>
      <c r="E19" s="12">
        <f>-SUMIF(Datuak!P:P,"5",Datuak!O:O)</f>
        <v>164884137.41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511354.29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21059.07</v>
      </c>
      <c r="E25" s="12">
        <f>-SUMIF(Datuak!P:P,"9",Datuak!O:O)</f>
        <v>29375.65</v>
      </c>
    </row>
    <row r="26" spans="2:5" ht="15">
      <c r="B26" s="10" t="s">
        <v>45</v>
      </c>
      <c r="C26" s="11" t="s">
        <v>46</v>
      </c>
      <c r="D26" s="12">
        <f>-SUMIF(Datuak!P:P,"10",Datuak!K:K)</f>
        <v>2944591.99</v>
      </c>
      <c r="E26" s="12">
        <f>-SUMIF(Datuak!P:P,"10",Datuak!O:O)</f>
        <v>4152340.94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11903001.02</v>
      </c>
      <c r="E33" s="12">
        <f>-SUMIF(Datuak!P:P,"14",Datuak!O:O)</f>
        <v>24344524.92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0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3143450238.3900003</v>
      </c>
      <c r="E37" s="20">
        <f>SUM(E12:E35)</f>
        <v>4868056625.159997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-61989601.3</v>
      </c>
      <c r="E40" s="12">
        <f>-SUMIF(Datuak!P:P,"16",Datuak!O:O)</f>
        <v>-86150318.96000001</v>
      </c>
    </row>
    <row r="41" spans="2:5" ht="15">
      <c r="B41" s="10" t="s">
        <v>61</v>
      </c>
      <c r="C41" s="11" t="s">
        <v>62</v>
      </c>
      <c r="D41" s="12">
        <f>-SUMIF(Datuak!P:P,"17",Datuak!K:K)</f>
        <v>-17461389.38</v>
      </c>
      <c r="E41" s="12">
        <f>-SUMIF(Datuak!P:P,"17",Datuak!O:O)</f>
        <v>-23180667.09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-2961436857.0900006</v>
      </c>
      <c r="E43" s="12">
        <f>-SUMIF(Datuak!P:P,"18",Datuak!O:O)</f>
        <v>-4512535331.74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-962992.15</v>
      </c>
      <c r="E46" s="12">
        <f>-SUMIF(Datuak!P:P,"19",Datuak!O:O)</f>
        <v>-1441639.68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-104146995.61</v>
      </c>
      <c r="E50" s="12">
        <f>-SUMIF(Datuak!P:P,"21",Datuak!O:O)</f>
        <v>-164217265.41</v>
      </c>
    </row>
    <row r="51" spans="2:5" ht="15">
      <c r="B51" s="10" t="s">
        <v>2</v>
      </c>
      <c r="C51" s="11" t="s">
        <v>71</v>
      </c>
      <c r="D51" s="12">
        <f>-SUMIF(Datuak!P:P,"22",Datuak!K:K)</f>
        <v>-568204.02</v>
      </c>
      <c r="E51" s="12">
        <f>-SUMIF(Datuak!P:P,"22",Datuak!O:O)</f>
        <v>-634745.5499999999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-77231890.86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-3146566039.5500007</v>
      </c>
      <c r="E56" s="20">
        <f>SUM(E39:E54)</f>
        <v>-4865391859.29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2018/09/30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30/09/2018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2018/09/30</v>
      </c>
      <c r="E70" s="45" t="str">
        <f>$G$2</f>
        <v>2017/12/31</v>
      </c>
    </row>
    <row r="71" spans="2:5" ht="10.5" customHeight="1">
      <c r="B71" s="55"/>
      <c r="C71" s="55"/>
      <c r="D71" s="46" t="str">
        <f>$E$1</f>
        <v>30/09/2018</v>
      </c>
      <c r="E71" s="46" t="str">
        <f>$E$2</f>
        <v>31/12/2017</v>
      </c>
    </row>
    <row r="72" spans="2:5" ht="30" customHeight="1">
      <c r="B72" s="22"/>
      <c r="C72" s="19" t="s">
        <v>74</v>
      </c>
      <c r="D72" s="20">
        <f>D37+D56</f>
        <v>-3115801.1600003242</v>
      </c>
      <c r="E72" s="20">
        <f>E37+E56</f>
        <v>2664765.8699970245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137424.08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1630277.65</v>
      </c>
      <c r="E80" s="12">
        <f>-SUMIF(Datuak!P:P,"28",Datuak!O:O)</f>
        <v>1954244.63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-26098124.41</v>
      </c>
      <c r="E81" s="12">
        <f>-SUMIF(Datuak!P:P,"29",Datuak!O:O)</f>
        <v>-18546350.07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-27583647.920000326</v>
      </c>
      <c r="E83" s="20">
        <f>E72+SUM(E75:E81)</f>
        <v>-13789915.490002975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25714264.88</v>
      </c>
      <c r="E90" s="12">
        <f>-SUMIF(Datuak!P:P,"33",Datuak!O:O)</f>
        <v>47972764.41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-2276918.94</v>
      </c>
      <c r="E95" s="12">
        <f>-SUMIF(Datuak!P:P,"36",Datuak!O:O)</f>
        <v>-3558348.58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-6885851.33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-18545428.18</v>
      </c>
      <c r="E108" s="39">
        <f>-SUMIF(Datuak!P:P,"43",Datuak!O:O)</f>
        <v>-28054980.02999997</v>
      </c>
    </row>
    <row r="109" spans="2:5" ht="30" customHeight="1">
      <c r="B109" s="18"/>
      <c r="C109" s="19" t="s">
        <v>118</v>
      </c>
      <c r="D109" s="20">
        <f>SUM(D84:D108)</f>
        <v>4891917.759999998</v>
      </c>
      <c r="E109" s="20">
        <f>SUM(E84:E108)</f>
        <v>9473584.470000029</v>
      </c>
    </row>
    <row r="110" spans="2:5" ht="30" customHeight="1">
      <c r="B110" s="18"/>
      <c r="C110" s="19" t="s">
        <v>119</v>
      </c>
      <c r="D110" s="20">
        <f>D83+D109</f>
        <v>-22691730.160000328</v>
      </c>
      <c r="E110" s="20">
        <f>E83+E109</f>
        <v>-4316331.020002946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3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3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4874122960.71</v>
      </c>
      <c r="J2">
        <v>4874122960.71</v>
      </c>
      <c r="K2">
        <v>0</v>
      </c>
      <c r="L2">
        <v>0</v>
      </c>
      <c r="M2">
        <v>4915328824.78</v>
      </c>
      <c r="N2">
        <v>4915328824.78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4868600708</v>
      </c>
      <c r="J3">
        <v>4868600708</v>
      </c>
      <c r="K3">
        <v>0</v>
      </c>
      <c r="L3">
        <v>0</v>
      </c>
      <c r="M3">
        <v>4559115775</v>
      </c>
      <c r="N3">
        <v>4559115775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345020.13</v>
      </c>
      <c r="J4">
        <v>345020.13</v>
      </c>
      <c r="K4">
        <v>0</v>
      </c>
      <c r="L4">
        <v>0</v>
      </c>
      <c r="M4">
        <v>352713049.78</v>
      </c>
      <c r="N4">
        <v>352713049.78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5177232.58</v>
      </c>
      <c r="J8">
        <v>5177232.58</v>
      </c>
      <c r="K8">
        <v>0</v>
      </c>
      <c r="L8">
        <v>0</v>
      </c>
      <c r="M8">
        <v>3500000</v>
      </c>
      <c r="N8">
        <v>3500000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3441109697.09</v>
      </c>
      <c r="J11">
        <v>4874122960.71</v>
      </c>
      <c r="K11">
        <v>-1433013263.62</v>
      </c>
      <c r="L11">
        <v>0</v>
      </c>
      <c r="M11">
        <v>4887294192.44</v>
      </c>
      <c r="N11">
        <v>4915328824.78</v>
      </c>
      <c r="O11">
        <v>-28034632.34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1987503.99</v>
      </c>
      <c r="K12">
        <v>-1987503.99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413495.65</v>
      </c>
      <c r="K13">
        <v>-413495.65</v>
      </c>
      <c r="L13">
        <v>0</v>
      </c>
      <c r="M13">
        <v>0</v>
      </c>
      <c r="N13">
        <v>1540695.87</v>
      </c>
      <c r="O13">
        <v>-1540695.87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3410411850.87</v>
      </c>
      <c r="J14">
        <v>3438708697.45</v>
      </c>
      <c r="K14">
        <v>-28296846.58</v>
      </c>
      <c r="L14">
        <v>0</v>
      </c>
      <c r="M14">
        <v>4885089385.13</v>
      </c>
      <c r="N14">
        <v>4885753496.57</v>
      </c>
      <c r="O14">
        <v>-664111.44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3215297137.84</v>
      </c>
      <c r="J15">
        <v>3410411850.87</v>
      </c>
      <c r="K15">
        <v>-195114713.03</v>
      </c>
      <c r="L15">
        <v>0</v>
      </c>
      <c r="M15">
        <v>4876498547.57</v>
      </c>
      <c r="N15">
        <v>4885089385.13</v>
      </c>
      <c r="O15">
        <v>-8590837.56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3215297137.84</v>
      </c>
      <c r="K16">
        <v>-3215297137.84</v>
      </c>
      <c r="L16">
        <v>0</v>
      </c>
      <c r="M16">
        <v>0</v>
      </c>
      <c r="N16">
        <v>4876498547.57</v>
      </c>
      <c r="O16">
        <v>-4876498547.57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4868600708</v>
      </c>
      <c r="J17">
        <v>4868600708</v>
      </c>
      <c r="K17">
        <v>0</v>
      </c>
      <c r="L17">
        <v>0</v>
      </c>
      <c r="M17">
        <v>4559115775</v>
      </c>
      <c r="N17">
        <v>4559115775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5522252.71</v>
      </c>
      <c r="J18">
        <v>5522252.71</v>
      </c>
      <c r="K18">
        <v>0</v>
      </c>
      <c r="L18">
        <v>0</v>
      </c>
      <c r="M18">
        <v>356213049.78</v>
      </c>
      <c r="N18">
        <v>356213049.78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4874122960.71</v>
      </c>
      <c r="J19">
        <v>3178920509.02</v>
      </c>
      <c r="K19">
        <v>1695202451.69</v>
      </c>
      <c r="L19">
        <v>0</v>
      </c>
      <c r="M19">
        <v>4915328824.78</v>
      </c>
      <c r="N19">
        <v>4894673584.68</v>
      </c>
      <c r="O19">
        <v>20655240.1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3178920509.02</v>
      </c>
      <c r="J20">
        <v>0</v>
      </c>
      <c r="K20">
        <v>3178920509.02</v>
      </c>
      <c r="L20">
        <v>0</v>
      </c>
      <c r="M20">
        <v>4894673584.68</v>
      </c>
      <c r="N20">
        <v>0</v>
      </c>
      <c r="O20">
        <v>4894673584.68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71987050</v>
      </c>
      <c r="J24">
        <v>0</v>
      </c>
      <c r="K24">
        <v>71987050</v>
      </c>
      <c r="L24">
        <v>0</v>
      </c>
      <c r="M24">
        <v>72359016</v>
      </c>
      <c r="N24">
        <v>0</v>
      </c>
      <c r="O24">
        <v>72359016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20179684</v>
      </c>
      <c r="J25">
        <v>0</v>
      </c>
      <c r="K25">
        <v>20179684</v>
      </c>
      <c r="L25">
        <v>0</v>
      </c>
      <c r="M25">
        <v>33414585</v>
      </c>
      <c r="N25">
        <v>0</v>
      </c>
      <c r="O25">
        <v>33414585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3600000</v>
      </c>
      <c r="J26">
        <v>0</v>
      </c>
      <c r="K26">
        <v>3600000</v>
      </c>
      <c r="L26">
        <v>0</v>
      </c>
      <c r="M26">
        <v>17808352</v>
      </c>
      <c r="N26">
        <v>0</v>
      </c>
      <c r="O26">
        <v>17808352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1550000</v>
      </c>
      <c r="N27">
        <v>0</v>
      </c>
      <c r="O27">
        <v>1550000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51062447.26</v>
      </c>
      <c r="J28">
        <v>80841773.33</v>
      </c>
      <c r="K28">
        <v>-29779326.07</v>
      </c>
      <c r="L28">
        <v>0</v>
      </c>
      <c r="M28">
        <v>34372056.43</v>
      </c>
      <c r="N28">
        <v>79288713.51</v>
      </c>
      <c r="O28">
        <v>-44916657.08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8805945.03</v>
      </c>
      <c r="J29">
        <v>21169120.23</v>
      </c>
      <c r="K29">
        <v>-12363175.2</v>
      </c>
      <c r="L29">
        <v>0</v>
      </c>
      <c r="M29">
        <v>6701871.45</v>
      </c>
      <c r="N29">
        <v>33885589.3</v>
      </c>
      <c r="O29">
        <v>-27183717.85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837674.03</v>
      </c>
      <c r="J30">
        <v>3307370</v>
      </c>
      <c r="K30">
        <v>-2469695.97</v>
      </c>
      <c r="L30">
        <v>0</v>
      </c>
      <c r="M30">
        <v>3279232.25</v>
      </c>
      <c r="N30">
        <v>17940471.9</v>
      </c>
      <c r="O30">
        <v>-14661239.65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1550000</v>
      </c>
      <c r="O31">
        <v>-1550000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81019</v>
      </c>
      <c r="K32">
        <v>-81019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8854723.33</v>
      </c>
      <c r="J36">
        <v>0</v>
      </c>
      <c r="K36">
        <v>8854723.33</v>
      </c>
      <c r="L36">
        <v>0</v>
      </c>
      <c r="M36">
        <v>6929697.51</v>
      </c>
      <c r="N36">
        <v>0</v>
      </c>
      <c r="O36">
        <v>6929697.51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989436.23</v>
      </c>
      <c r="J37">
        <v>0</v>
      </c>
      <c r="K37">
        <v>989436.23</v>
      </c>
      <c r="L37">
        <v>0</v>
      </c>
      <c r="M37">
        <v>471004.3</v>
      </c>
      <c r="N37">
        <v>0</v>
      </c>
      <c r="O37">
        <v>471004.3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-292630</v>
      </c>
      <c r="J38">
        <v>0</v>
      </c>
      <c r="K38">
        <v>-292630</v>
      </c>
      <c r="L38">
        <v>0</v>
      </c>
      <c r="M38">
        <v>132119.9</v>
      </c>
      <c r="N38">
        <v>0</v>
      </c>
      <c r="O38">
        <v>132119.9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25606523.259999998</v>
      </c>
      <c r="J40">
        <v>50981428.26</v>
      </c>
      <c r="K40">
        <v>-25374905</v>
      </c>
      <c r="L40">
        <v>0</v>
      </c>
      <c r="M40">
        <v>31245151.8</v>
      </c>
      <c r="N40">
        <v>34372056.43</v>
      </c>
      <c r="O40">
        <v>-3126904.63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5285786.42</v>
      </c>
      <c r="J41">
        <v>8805945.03</v>
      </c>
      <c r="K41">
        <v>-3520158.61</v>
      </c>
      <c r="L41">
        <v>0</v>
      </c>
      <c r="M41">
        <v>6677323.58</v>
      </c>
      <c r="N41">
        <v>6701871.45</v>
      </c>
      <c r="O41">
        <v>-24547.87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789343.33</v>
      </c>
      <c r="J42">
        <v>837674.03</v>
      </c>
      <c r="K42">
        <v>-48330.7</v>
      </c>
      <c r="L42">
        <v>0</v>
      </c>
      <c r="M42">
        <v>3279232.25</v>
      </c>
      <c r="N42">
        <v>3279232.25</v>
      </c>
      <c r="O42">
        <v>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25606523.259999998</v>
      </c>
      <c r="K44">
        <v>-25606523.26</v>
      </c>
      <c r="L44">
        <v>0</v>
      </c>
      <c r="M44">
        <v>0</v>
      </c>
      <c r="N44">
        <v>31245151.8</v>
      </c>
      <c r="O44">
        <v>-31245151.8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5285786.42</v>
      </c>
      <c r="K45">
        <v>-5285786.42</v>
      </c>
      <c r="L45">
        <v>0</v>
      </c>
      <c r="M45">
        <v>0</v>
      </c>
      <c r="N45">
        <v>6677323.58</v>
      </c>
      <c r="O45">
        <v>-6677323.58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789343.33</v>
      </c>
      <c r="K46">
        <v>-789343.33</v>
      </c>
      <c r="L46">
        <v>0</v>
      </c>
      <c r="M46">
        <v>0</v>
      </c>
      <c r="N46">
        <v>3279232.25</v>
      </c>
      <c r="O46">
        <v>-3279232.25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76594727.1</v>
      </c>
      <c r="I60">
        <v>52186233.96</v>
      </c>
      <c r="J60">
        <v>22337300.39</v>
      </c>
      <c r="K60">
        <v>106443660.67</v>
      </c>
      <c r="L60">
        <v>75816437.76</v>
      </c>
      <c r="M60">
        <v>34807642.34</v>
      </c>
      <c r="N60">
        <v>34029353</v>
      </c>
      <c r="O60">
        <v>76594727.1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34029353</v>
      </c>
      <c r="I61">
        <v>-11692052.61</v>
      </c>
      <c r="J61">
        <v>0</v>
      </c>
      <c r="K61">
        <v>22337300.39</v>
      </c>
      <c r="L61">
        <v>20450000</v>
      </c>
      <c r="M61">
        <v>13579353</v>
      </c>
      <c r="N61">
        <v>0</v>
      </c>
      <c r="O61">
        <v>34029353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-110624080.1</v>
      </c>
      <c r="I62">
        <v>0</v>
      </c>
      <c r="J62">
        <v>18156880.96</v>
      </c>
      <c r="K62">
        <v>-128780961.06</v>
      </c>
      <c r="L62">
        <v>-96266437.76</v>
      </c>
      <c r="M62">
        <v>0</v>
      </c>
      <c r="N62">
        <v>14357642.34</v>
      </c>
      <c r="O62">
        <v>-110624080.1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72000000</v>
      </c>
      <c r="I63">
        <v>209500000</v>
      </c>
      <c r="J63">
        <v>234750000</v>
      </c>
      <c r="K63">
        <v>46750000</v>
      </c>
      <c r="L63">
        <v>72000000</v>
      </c>
      <c r="M63">
        <v>521550000</v>
      </c>
      <c r="N63">
        <v>521550000</v>
      </c>
      <c r="O63">
        <v>72000000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380000000</v>
      </c>
      <c r="J64">
        <v>380000000</v>
      </c>
      <c r="K64">
        <v>0</v>
      </c>
      <c r="L64">
        <v>24000000</v>
      </c>
      <c r="M64">
        <v>262000000</v>
      </c>
      <c r="N64">
        <v>286000000</v>
      </c>
      <c r="O64">
        <v>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39750000</v>
      </c>
      <c r="I65">
        <v>292300000</v>
      </c>
      <c r="J65">
        <v>332050000</v>
      </c>
      <c r="K65">
        <v>0</v>
      </c>
      <c r="L65">
        <v>0</v>
      </c>
      <c r="M65">
        <v>464600000</v>
      </c>
      <c r="N65">
        <v>424850000</v>
      </c>
      <c r="O65">
        <v>39750000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229950000</v>
      </c>
      <c r="J66">
        <v>229950000</v>
      </c>
      <c r="K66">
        <v>0</v>
      </c>
      <c r="L66">
        <v>0</v>
      </c>
      <c r="M66">
        <v>231100000</v>
      </c>
      <c r="N66">
        <v>231100000</v>
      </c>
      <c r="O66">
        <v>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42000000</v>
      </c>
      <c r="I67">
        <v>15050000</v>
      </c>
      <c r="J67">
        <v>15050000</v>
      </c>
      <c r="K67">
        <v>42000000</v>
      </c>
      <c r="L67">
        <v>3400000</v>
      </c>
      <c r="M67">
        <v>299900000</v>
      </c>
      <c r="N67">
        <v>261300000</v>
      </c>
      <c r="O67">
        <v>42000000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378650000</v>
      </c>
      <c r="J68">
        <v>378650000</v>
      </c>
      <c r="K68">
        <v>0</v>
      </c>
      <c r="L68">
        <v>0</v>
      </c>
      <c r="M68">
        <v>402800000</v>
      </c>
      <c r="N68">
        <v>402800000</v>
      </c>
      <c r="O68">
        <v>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234750000</v>
      </c>
      <c r="J69">
        <v>209500000</v>
      </c>
      <c r="K69">
        <v>25250000</v>
      </c>
      <c r="L69">
        <v>0</v>
      </c>
      <c r="M69">
        <v>521550000</v>
      </c>
      <c r="N69">
        <v>521550000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30000000</v>
      </c>
      <c r="I70">
        <v>380000000</v>
      </c>
      <c r="J70">
        <v>380000000</v>
      </c>
      <c r="K70">
        <v>30000000</v>
      </c>
      <c r="L70">
        <v>6000000</v>
      </c>
      <c r="M70">
        <v>286000000</v>
      </c>
      <c r="N70">
        <v>262000000</v>
      </c>
      <c r="O70">
        <v>30000000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8250000</v>
      </c>
      <c r="I71">
        <v>332050000</v>
      </c>
      <c r="J71">
        <v>292300000</v>
      </c>
      <c r="K71">
        <v>48000000</v>
      </c>
      <c r="L71">
        <v>48000000</v>
      </c>
      <c r="M71">
        <v>424850000</v>
      </c>
      <c r="N71">
        <v>464600000</v>
      </c>
      <c r="O71">
        <v>8250000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30000000</v>
      </c>
      <c r="I72">
        <v>229950000</v>
      </c>
      <c r="J72">
        <v>229950000</v>
      </c>
      <c r="K72">
        <v>30000000</v>
      </c>
      <c r="L72">
        <v>30000000</v>
      </c>
      <c r="M72">
        <v>231100000</v>
      </c>
      <c r="N72">
        <v>231100000</v>
      </c>
      <c r="O72">
        <v>30000000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15050000</v>
      </c>
      <c r="J73">
        <v>15050000</v>
      </c>
      <c r="K73">
        <v>0</v>
      </c>
      <c r="L73">
        <v>38600000</v>
      </c>
      <c r="M73">
        <v>261300000</v>
      </c>
      <c r="N73">
        <v>299900000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54950000</v>
      </c>
      <c r="I74">
        <v>378650000</v>
      </c>
      <c r="J74">
        <v>378650000</v>
      </c>
      <c r="K74">
        <v>54950000</v>
      </c>
      <c r="L74">
        <v>54950000</v>
      </c>
      <c r="M74">
        <v>402800000</v>
      </c>
      <c r="N74">
        <v>402800000</v>
      </c>
      <c r="O74">
        <v>54950000</v>
      </c>
      <c r="P74">
        <v>0</v>
      </c>
    </row>
    <row r="75" spans="1:16" ht="12.75">
      <c r="A75" t="s">
        <v>134</v>
      </c>
      <c r="B75" t="s">
        <v>135</v>
      </c>
      <c r="C75" t="s">
        <v>286</v>
      </c>
      <c r="D75" t="s">
        <v>315</v>
      </c>
      <c r="E75" t="s">
        <v>316</v>
      </c>
      <c r="F75" t="s">
        <v>316</v>
      </c>
      <c r="G75" t="s">
        <v>317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t="s">
        <v>134</v>
      </c>
      <c r="B76" t="s">
        <v>135</v>
      </c>
      <c r="C76" t="s">
        <v>286</v>
      </c>
      <c r="D76" t="s">
        <v>318</v>
      </c>
      <c r="E76" t="s">
        <v>319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321</v>
      </c>
      <c r="E77" t="s">
        <v>322</v>
      </c>
      <c r="F77" t="s">
        <v>323</v>
      </c>
      <c r="G77" t="s">
        <v>324</v>
      </c>
      <c r="H77">
        <v>-72000000</v>
      </c>
      <c r="I77">
        <v>0</v>
      </c>
      <c r="J77">
        <v>0</v>
      </c>
      <c r="K77">
        <v>-72000000</v>
      </c>
      <c r="L77">
        <v>-72000000</v>
      </c>
      <c r="M77">
        <v>0</v>
      </c>
      <c r="N77">
        <v>0</v>
      </c>
      <c r="O77">
        <v>-72000000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321</v>
      </c>
      <c r="E78" t="s">
        <v>322</v>
      </c>
      <c r="F78" t="s">
        <v>325</v>
      </c>
      <c r="G78" t="s">
        <v>326</v>
      </c>
      <c r="H78">
        <v>-30000000</v>
      </c>
      <c r="I78">
        <v>0</v>
      </c>
      <c r="J78">
        <v>0</v>
      </c>
      <c r="K78">
        <v>-30000000</v>
      </c>
      <c r="L78">
        <v>-30000000</v>
      </c>
      <c r="M78">
        <v>0</v>
      </c>
      <c r="N78">
        <v>0</v>
      </c>
      <c r="O78">
        <v>-30000000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321</v>
      </c>
      <c r="E79" t="s">
        <v>322</v>
      </c>
      <c r="F79" t="s">
        <v>327</v>
      </c>
      <c r="G79" t="s">
        <v>328</v>
      </c>
      <c r="H79">
        <v>-48000000</v>
      </c>
      <c r="I79">
        <v>0</v>
      </c>
      <c r="J79">
        <v>0</v>
      </c>
      <c r="K79">
        <v>-48000000</v>
      </c>
      <c r="L79">
        <v>-48000000</v>
      </c>
      <c r="M79">
        <v>0</v>
      </c>
      <c r="N79">
        <v>0</v>
      </c>
      <c r="O79">
        <v>-48000000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321</v>
      </c>
      <c r="E80" t="s">
        <v>322</v>
      </c>
      <c r="F80" t="s">
        <v>329</v>
      </c>
      <c r="G80" t="s">
        <v>330</v>
      </c>
      <c r="H80">
        <v>-30000000</v>
      </c>
      <c r="I80">
        <v>0</v>
      </c>
      <c r="J80">
        <v>0</v>
      </c>
      <c r="K80">
        <v>-30000000</v>
      </c>
      <c r="L80">
        <v>-30000000</v>
      </c>
      <c r="M80">
        <v>0</v>
      </c>
      <c r="N80">
        <v>0</v>
      </c>
      <c r="O80">
        <v>-30000000</v>
      </c>
      <c r="P80">
        <v>0</v>
      </c>
    </row>
    <row r="81" spans="1:16" ht="12.75">
      <c r="A81" t="s">
        <v>140</v>
      </c>
      <c r="B81" t="s">
        <v>135</v>
      </c>
      <c r="C81" t="s">
        <v>286</v>
      </c>
      <c r="D81" t="s">
        <v>321</v>
      </c>
      <c r="E81" t="s">
        <v>322</v>
      </c>
      <c r="F81" t="s">
        <v>331</v>
      </c>
      <c r="G81" t="s">
        <v>332</v>
      </c>
      <c r="H81">
        <v>-42000000</v>
      </c>
      <c r="I81">
        <v>0</v>
      </c>
      <c r="J81">
        <v>0</v>
      </c>
      <c r="K81">
        <v>-42000000</v>
      </c>
      <c r="L81">
        <v>-42000000</v>
      </c>
      <c r="M81">
        <v>0</v>
      </c>
      <c r="N81">
        <v>0</v>
      </c>
      <c r="O81">
        <v>-42000000</v>
      </c>
      <c r="P81">
        <v>0</v>
      </c>
    </row>
    <row r="82" spans="1:16" ht="12.75">
      <c r="A82" t="s">
        <v>140</v>
      </c>
      <c r="B82" t="s">
        <v>135</v>
      </c>
      <c r="C82" t="s">
        <v>286</v>
      </c>
      <c r="D82" t="s">
        <v>321</v>
      </c>
      <c r="E82" t="s">
        <v>322</v>
      </c>
      <c r="F82" t="s">
        <v>333</v>
      </c>
      <c r="G82" t="s">
        <v>334</v>
      </c>
      <c r="H82">
        <v>-54950000</v>
      </c>
      <c r="I82">
        <v>0</v>
      </c>
      <c r="J82">
        <v>0</v>
      </c>
      <c r="K82">
        <v>-54950000</v>
      </c>
      <c r="L82">
        <v>-54950000</v>
      </c>
      <c r="M82">
        <v>0</v>
      </c>
      <c r="N82">
        <v>0</v>
      </c>
      <c r="O82">
        <v>-54950000</v>
      </c>
      <c r="P82">
        <v>0</v>
      </c>
    </row>
    <row r="83" spans="1:16" ht="12.75">
      <c r="A83" t="s">
        <v>140</v>
      </c>
      <c r="B83" t="s">
        <v>135</v>
      </c>
      <c r="C83" t="s">
        <v>286</v>
      </c>
      <c r="D83" t="s">
        <v>335</v>
      </c>
      <c r="E83" t="s">
        <v>336</v>
      </c>
      <c r="F83" t="s">
        <v>336</v>
      </c>
      <c r="G83" t="s">
        <v>337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 t="s">
        <v>134</v>
      </c>
      <c r="B84" t="s">
        <v>135</v>
      </c>
      <c r="C84" t="s">
        <v>338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134</v>
      </c>
      <c r="B85" t="s">
        <v>135</v>
      </c>
      <c r="C85" t="s">
        <v>338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134</v>
      </c>
      <c r="B86" t="s">
        <v>135</v>
      </c>
      <c r="C86" t="s">
        <v>338</v>
      </c>
      <c r="D86" t="s">
        <v>345</v>
      </c>
      <c r="E86" t="s">
        <v>346</v>
      </c>
      <c r="F86" t="s">
        <v>346</v>
      </c>
      <c r="G86" t="s">
        <v>347</v>
      </c>
      <c r="H86">
        <v>421814833.32</v>
      </c>
      <c r="I86">
        <v>0</v>
      </c>
      <c r="J86">
        <v>0</v>
      </c>
      <c r="K86">
        <v>421814833.32</v>
      </c>
      <c r="L86">
        <v>454966399.99</v>
      </c>
      <c r="M86">
        <v>0</v>
      </c>
      <c r="N86">
        <v>33151566.67</v>
      </c>
      <c r="O86">
        <v>421814833.32</v>
      </c>
      <c r="P86">
        <v>0</v>
      </c>
    </row>
    <row r="87" spans="1:16" ht="12.75">
      <c r="A87" t="s">
        <v>140</v>
      </c>
      <c r="B87" t="s">
        <v>135</v>
      </c>
      <c r="C87" t="s">
        <v>338</v>
      </c>
      <c r="D87" t="s">
        <v>348</v>
      </c>
      <c r="E87" t="s">
        <v>349</v>
      </c>
      <c r="F87" t="s">
        <v>349</v>
      </c>
      <c r="G87" t="s">
        <v>350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 t="s">
        <v>140</v>
      </c>
      <c r="B88" t="s">
        <v>135</v>
      </c>
      <c r="C88" t="s">
        <v>338</v>
      </c>
      <c r="D88" t="s">
        <v>351</v>
      </c>
      <c r="E88" t="s">
        <v>352</v>
      </c>
      <c r="F88" t="s">
        <v>352</v>
      </c>
      <c r="G88" t="s">
        <v>353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t="s">
        <v>140</v>
      </c>
      <c r="B89" t="s">
        <v>135</v>
      </c>
      <c r="C89" t="s">
        <v>338</v>
      </c>
      <c r="D89" t="s">
        <v>354</v>
      </c>
      <c r="E89" t="s">
        <v>355</v>
      </c>
      <c r="F89" t="s">
        <v>355</v>
      </c>
      <c r="G89" t="s">
        <v>356</v>
      </c>
      <c r="H89">
        <v>-421814833.32</v>
      </c>
      <c r="I89">
        <v>0</v>
      </c>
      <c r="J89">
        <v>0</v>
      </c>
      <c r="K89">
        <v>-421814833.32</v>
      </c>
      <c r="L89">
        <v>-454966399.99</v>
      </c>
      <c r="M89">
        <v>33151566.67</v>
      </c>
      <c r="N89">
        <v>0</v>
      </c>
      <c r="O89">
        <v>-421814833.32</v>
      </c>
      <c r="P89">
        <v>0</v>
      </c>
    </row>
    <row r="90" spans="1:16" ht="12.75">
      <c r="A90" t="s">
        <v>134</v>
      </c>
      <c r="B90" t="s">
        <v>135</v>
      </c>
      <c r="C90" t="s">
        <v>357</v>
      </c>
      <c r="D90" t="s">
        <v>358</v>
      </c>
      <c r="E90" t="s">
        <v>359</v>
      </c>
      <c r="F90" t="s">
        <v>360</v>
      </c>
      <c r="G90" t="s">
        <v>361</v>
      </c>
      <c r="H90">
        <v>18387.06</v>
      </c>
      <c r="I90">
        <v>0</v>
      </c>
      <c r="J90">
        <v>0</v>
      </c>
      <c r="K90">
        <v>18387.06</v>
      </c>
      <c r="L90">
        <v>18387.06</v>
      </c>
      <c r="M90">
        <v>0</v>
      </c>
      <c r="N90">
        <v>0</v>
      </c>
      <c r="O90">
        <v>18387.06</v>
      </c>
      <c r="P90">
        <v>0</v>
      </c>
    </row>
    <row r="91" spans="1:16" ht="12.75">
      <c r="A91" t="s">
        <v>134</v>
      </c>
      <c r="B91" t="s">
        <v>135</v>
      </c>
      <c r="C91" t="s">
        <v>357</v>
      </c>
      <c r="D91" t="s">
        <v>358</v>
      </c>
      <c r="E91" t="s">
        <v>359</v>
      </c>
      <c r="F91" t="s">
        <v>362</v>
      </c>
      <c r="G91" t="s">
        <v>363</v>
      </c>
      <c r="H91">
        <v>71570113.94</v>
      </c>
      <c r="I91">
        <v>1614197.41</v>
      </c>
      <c r="J91">
        <v>362401.87</v>
      </c>
      <c r="K91">
        <v>72821909.48</v>
      </c>
      <c r="L91">
        <v>7172568.61</v>
      </c>
      <c r="M91">
        <v>65307823.37</v>
      </c>
      <c r="N91">
        <v>910278.04</v>
      </c>
      <c r="O91">
        <v>71570113.94</v>
      </c>
      <c r="P91">
        <v>0</v>
      </c>
    </row>
    <row r="92" spans="1:16" ht="12.75">
      <c r="A92" t="s">
        <v>134</v>
      </c>
      <c r="B92" t="s">
        <v>135</v>
      </c>
      <c r="C92" t="s">
        <v>357</v>
      </c>
      <c r="D92" t="s">
        <v>358</v>
      </c>
      <c r="E92" t="s">
        <v>359</v>
      </c>
      <c r="F92" t="s">
        <v>364</v>
      </c>
      <c r="G92" t="s">
        <v>365</v>
      </c>
      <c r="H92">
        <v>2169.21</v>
      </c>
      <c r="I92">
        <v>12947.82</v>
      </c>
      <c r="J92">
        <v>0</v>
      </c>
      <c r="K92">
        <v>15117.03</v>
      </c>
      <c r="L92">
        <v>4461.49</v>
      </c>
      <c r="M92">
        <v>-2292.28</v>
      </c>
      <c r="N92">
        <v>0</v>
      </c>
      <c r="O92">
        <v>2169.21</v>
      </c>
      <c r="P92">
        <v>0</v>
      </c>
    </row>
    <row r="93" spans="1:16" ht="12.75">
      <c r="A93" t="s">
        <v>134</v>
      </c>
      <c r="B93" t="s">
        <v>135</v>
      </c>
      <c r="C93" t="s">
        <v>357</v>
      </c>
      <c r="D93" t="s">
        <v>358</v>
      </c>
      <c r="E93" t="s">
        <v>359</v>
      </c>
      <c r="F93" t="s">
        <v>366</v>
      </c>
      <c r="G93" t="s">
        <v>367</v>
      </c>
      <c r="H93">
        <v>50305076.08</v>
      </c>
      <c r="I93">
        <v>9473478.48</v>
      </c>
      <c r="J93">
        <v>409213.16</v>
      </c>
      <c r="K93">
        <v>59369341.4</v>
      </c>
      <c r="L93">
        <v>44804637.96</v>
      </c>
      <c r="M93">
        <v>21742499.73</v>
      </c>
      <c r="N93">
        <v>16242061.61</v>
      </c>
      <c r="O93">
        <v>50305076.08</v>
      </c>
      <c r="P93">
        <v>0</v>
      </c>
    </row>
    <row r="94" spans="1:16" ht="12.75">
      <c r="A94" t="s">
        <v>134</v>
      </c>
      <c r="B94" t="s">
        <v>135</v>
      </c>
      <c r="C94" t="s">
        <v>357</v>
      </c>
      <c r="D94" t="s">
        <v>358</v>
      </c>
      <c r="E94" t="s">
        <v>359</v>
      </c>
      <c r="F94" t="s">
        <v>368</v>
      </c>
      <c r="G94" t="s">
        <v>369</v>
      </c>
      <c r="H94">
        <v>7258212.78</v>
      </c>
      <c r="I94">
        <v>30000</v>
      </c>
      <c r="J94">
        <v>3000</v>
      </c>
      <c r="K94">
        <v>7285212.78</v>
      </c>
      <c r="L94">
        <v>7389796</v>
      </c>
      <c r="M94">
        <v>129062.92</v>
      </c>
      <c r="N94">
        <v>260646.14</v>
      </c>
      <c r="O94">
        <v>7258212.78</v>
      </c>
      <c r="P94">
        <v>0</v>
      </c>
    </row>
    <row r="95" spans="1:16" ht="12.75">
      <c r="A95" t="s">
        <v>134</v>
      </c>
      <c r="B95" t="s">
        <v>135</v>
      </c>
      <c r="C95" t="s">
        <v>357</v>
      </c>
      <c r="D95" t="s">
        <v>358</v>
      </c>
      <c r="E95" t="s">
        <v>359</v>
      </c>
      <c r="F95" t="s">
        <v>370</v>
      </c>
      <c r="G95" t="s">
        <v>371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 t="s">
        <v>134</v>
      </c>
      <c r="B96" t="s">
        <v>135</v>
      </c>
      <c r="C96" t="s">
        <v>357</v>
      </c>
      <c r="D96" t="s">
        <v>358</v>
      </c>
      <c r="E96" t="s">
        <v>359</v>
      </c>
      <c r="F96" t="s">
        <v>372</v>
      </c>
      <c r="G96" t="s">
        <v>373</v>
      </c>
      <c r="H96">
        <v>1618337.13</v>
      </c>
      <c r="I96">
        <v>170617.76</v>
      </c>
      <c r="J96">
        <v>17226.21</v>
      </c>
      <c r="K96">
        <v>1771728.68</v>
      </c>
      <c r="L96">
        <v>1403535.64</v>
      </c>
      <c r="M96">
        <v>959444.77</v>
      </c>
      <c r="N96">
        <v>744643.28</v>
      </c>
      <c r="O96">
        <v>1618337.13</v>
      </c>
      <c r="P96">
        <v>0</v>
      </c>
    </row>
    <row r="97" spans="1:16" ht="12.75">
      <c r="A97" t="s">
        <v>134</v>
      </c>
      <c r="B97" t="s">
        <v>135</v>
      </c>
      <c r="C97" t="s">
        <v>357</v>
      </c>
      <c r="D97" t="s">
        <v>358</v>
      </c>
      <c r="E97" t="s">
        <v>359</v>
      </c>
      <c r="F97" t="s">
        <v>374</v>
      </c>
      <c r="G97" t="s">
        <v>375</v>
      </c>
      <c r="H97">
        <v>1663240.99</v>
      </c>
      <c r="I97">
        <v>157936.67</v>
      </c>
      <c r="J97">
        <v>308381.2</v>
      </c>
      <c r="K97">
        <v>1512796.46</v>
      </c>
      <c r="L97">
        <v>1538176.08</v>
      </c>
      <c r="M97">
        <v>741594.39</v>
      </c>
      <c r="N97">
        <v>616529.48</v>
      </c>
      <c r="O97">
        <v>1663240.99</v>
      </c>
      <c r="P97">
        <v>0</v>
      </c>
    </row>
    <row r="98" spans="1:16" ht="12.75">
      <c r="A98" t="s">
        <v>134</v>
      </c>
      <c r="B98" t="s">
        <v>135</v>
      </c>
      <c r="C98" t="s">
        <v>357</v>
      </c>
      <c r="D98" t="s">
        <v>358</v>
      </c>
      <c r="E98" t="s">
        <v>359</v>
      </c>
      <c r="F98" t="s">
        <v>376</v>
      </c>
      <c r="G98" t="s">
        <v>377</v>
      </c>
      <c r="H98">
        <v>5989379.77</v>
      </c>
      <c r="I98">
        <v>1271679.85</v>
      </c>
      <c r="J98">
        <v>955525.19</v>
      </c>
      <c r="K98">
        <v>6305534.43</v>
      </c>
      <c r="L98">
        <v>4036753.95</v>
      </c>
      <c r="M98">
        <v>2772246.86</v>
      </c>
      <c r="N98">
        <v>819621.04</v>
      </c>
      <c r="O98">
        <v>5989379.77</v>
      </c>
      <c r="P98">
        <v>0</v>
      </c>
    </row>
    <row r="99" spans="1:16" ht="12.75">
      <c r="A99" t="s">
        <v>134</v>
      </c>
      <c r="B99" t="s">
        <v>135</v>
      </c>
      <c r="C99" t="s">
        <v>357</v>
      </c>
      <c r="D99" t="s">
        <v>358</v>
      </c>
      <c r="E99" t="s">
        <v>359</v>
      </c>
      <c r="F99" t="s">
        <v>378</v>
      </c>
      <c r="G99" t="s">
        <v>379</v>
      </c>
      <c r="H99">
        <v>265910.96</v>
      </c>
      <c r="I99">
        <v>0</v>
      </c>
      <c r="J99">
        <v>0</v>
      </c>
      <c r="K99">
        <v>265910.96</v>
      </c>
      <c r="L99">
        <v>265910.96</v>
      </c>
      <c r="M99">
        <v>0</v>
      </c>
      <c r="N99">
        <v>0</v>
      </c>
      <c r="O99">
        <v>265910.96</v>
      </c>
      <c r="P99">
        <v>0</v>
      </c>
    </row>
    <row r="100" spans="1:16" ht="12.75">
      <c r="A100" t="s">
        <v>134</v>
      </c>
      <c r="B100" t="s">
        <v>135</v>
      </c>
      <c r="C100" t="s">
        <v>357</v>
      </c>
      <c r="D100" t="s">
        <v>358</v>
      </c>
      <c r="E100" t="s">
        <v>359</v>
      </c>
      <c r="F100" t="s">
        <v>380</v>
      </c>
      <c r="G100" t="s">
        <v>381</v>
      </c>
      <c r="H100">
        <v>20810858.06</v>
      </c>
      <c r="I100">
        <v>0</v>
      </c>
      <c r="J100">
        <v>0</v>
      </c>
      <c r="K100">
        <v>20810858.06</v>
      </c>
      <c r="L100">
        <v>20812433.06</v>
      </c>
      <c r="M100">
        <v>0</v>
      </c>
      <c r="N100">
        <v>1575</v>
      </c>
      <c r="O100">
        <v>20810858.06</v>
      </c>
      <c r="P100">
        <v>0</v>
      </c>
    </row>
    <row r="101" spans="1:16" ht="12.75">
      <c r="A101" t="s">
        <v>134</v>
      </c>
      <c r="B101" t="s">
        <v>135</v>
      </c>
      <c r="C101" t="s">
        <v>357</v>
      </c>
      <c r="D101" t="s">
        <v>358</v>
      </c>
      <c r="E101" t="s">
        <v>359</v>
      </c>
      <c r="F101" t="s">
        <v>382</v>
      </c>
      <c r="G101" t="s">
        <v>383</v>
      </c>
      <c r="H101">
        <v>84969.97</v>
      </c>
      <c r="I101">
        <v>56912.98</v>
      </c>
      <c r="J101">
        <v>30186.57</v>
      </c>
      <c r="K101">
        <v>111696.38</v>
      </c>
      <c r="L101">
        <v>112291.32</v>
      </c>
      <c r="M101">
        <v>22282.72</v>
      </c>
      <c r="N101">
        <v>49604.07</v>
      </c>
      <c r="O101">
        <v>84969.97</v>
      </c>
      <c r="P101">
        <v>0</v>
      </c>
    </row>
    <row r="102" spans="1:16" ht="12.75">
      <c r="A102" t="s">
        <v>134</v>
      </c>
      <c r="B102" t="s">
        <v>135</v>
      </c>
      <c r="C102" t="s">
        <v>357</v>
      </c>
      <c r="D102" t="s">
        <v>358</v>
      </c>
      <c r="E102" t="s">
        <v>359</v>
      </c>
      <c r="F102" t="s">
        <v>384</v>
      </c>
      <c r="G102" t="s">
        <v>385</v>
      </c>
      <c r="H102">
        <v>115100.44</v>
      </c>
      <c r="I102">
        <v>191941.8</v>
      </c>
      <c r="J102">
        <v>50927.47</v>
      </c>
      <c r="K102">
        <v>256114.77</v>
      </c>
      <c r="L102">
        <v>129218.46</v>
      </c>
      <c r="M102">
        <v>39097.91</v>
      </c>
      <c r="N102">
        <v>53215.93</v>
      </c>
      <c r="O102">
        <v>115100.44</v>
      </c>
      <c r="P102">
        <v>0</v>
      </c>
    </row>
    <row r="103" spans="1:16" ht="12.75">
      <c r="A103" t="s">
        <v>134</v>
      </c>
      <c r="B103" t="s">
        <v>135</v>
      </c>
      <c r="C103" t="s">
        <v>357</v>
      </c>
      <c r="D103" t="s">
        <v>358</v>
      </c>
      <c r="E103" t="s">
        <v>359</v>
      </c>
      <c r="F103" t="s">
        <v>386</v>
      </c>
      <c r="G103" t="s">
        <v>387</v>
      </c>
      <c r="H103">
        <v>597892.31</v>
      </c>
      <c r="I103">
        <v>77558.19</v>
      </c>
      <c r="J103">
        <v>282565.11</v>
      </c>
      <c r="K103">
        <v>392885.39</v>
      </c>
      <c r="L103">
        <v>342111.75</v>
      </c>
      <c r="M103">
        <v>329379.05</v>
      </c>
      <c r="N103">
        <v>73598.49</v>
      </c>
      <c r="O103">
        <v>597892.31</v>
      </c>
      <c r="P103">
        <v>0</v>
      </c>
    </row>
    <row r="104" spans="1:16" ht="12.75">
      <c r="A104" t="s">
        <v>134</v>
      </c>
      <c r="B104" t="s">
        <v>135</v>
      </c>
      <c r="C104" t="s">
        <v>357</v>
      </c>
      <c r="D104" t="s">
        <v>358</v>
      </c>
      <c r="E104" t="s">
        <v>359</v>
      </c>
      <c r="F104" t="s">
        <v>388</v>
      </c>
      <c r="G104" t="s">
        <v>389</v>
      </c>
      <c r="H104">
        <v>230604.99</v>
      </c>
      <c r="I104">
        <v>1172334.07</v>
      </c>
      <c r="J104">
        <v>10117.47</v>
      </c>
      <c r="K104">
        <v>1392821.59</v>
      </c>
      <c r="L104">
        <v>992208.5</v>
      </c>
      <c r="M104">
        <v>59894.32</v>
      </c>
      <c r="N104">
        <v>821497.83</v>
      </c>
      <c r="O104">
        <v>230604.99</v>
      </c>
      <c r="P104">
        <v>0</v>
      </c>
    </row>
    <row r="105" spans="1:16" ht="12.75">
      <c r="A105" t="s">
        <v>134</v>
      </c>
      <c r="B105" t="s">
        <v>135</v>
      </c>
      <c r="C105" t="s">
        <v>357</v>
      </c>
      <c r="D105" t="s">
        <v>358</v>
      </c>
      <c r="E105" t="s">
        <v>359</v>
      </c>
      <c r="F105" t="s">
        <v>390</v>
      </c>
      <c r="G105" t="s">
        <v>391</v>
      </c>
      <c r="H105">
        <v>108758.54</v>
      </c>
      <c r="I105">
        <v>2066</v>
      </c>
      <c r="J105">
        <v>46244.59</v>
      </c>
      <c r="K105">
        <v>64579.95</v>
      </c>
      <c r="L105">
        <v>115648.89</v>
      </c>
      <c r="M105">
        <v>2979.6</v>
      </c>
      <c r="N105">
        <v>9869.95</v>
      </c>
      <c r="O105">
        <v>108758.54</v>
      </c>
      <c r="P105">
        <v>0</v>
      </c>
    </row>
    <row r="106" spans="1:16" ht="12.75">
      <c r="A106" t="s">
        <v>134</v>
      </c>
      <c r="B106" t="s">
        <v>135</v>
      </c>
      <c r="C106" t="s">
        <v>357</v>
      </c>
      <c r="D106" t="s">
        <v>358</v>
      </c>
      <c r="E106" t="s">
        <v>359</v>
      </c>
      <c r="F106" t="s">
        <v>392</v>
      </c>
      <c r="G106" t="s">
        <v>393</v>
      </c>
      <c r="H106">
        <v>913227.26</v>
      </c>
      <c r="I106">
        <v>305292.04</v>
      </c>
      <c r="J106">
        <v>638429</v>
      </c>
      <c r="K106">
        <v>580090.3</v>
      </c>
      <c r="L106">
        <v>798005.09</v>
      </c>
      <c r="M106">
        <v>121593.35</v>
      </c>
      <c r="N106">
        <v>6371.18</v>
      </c>
      <c r="O106">
        <v>913227.26</v>
      </c>
      <c r="P106">
        <v>0</v>
      </c>
    </row>
    <row r="107" spans="1:16" ht="12.75">
      <c r="A107" t="s">
        <v>134</v>
      </c>
      <c r="B107" t="s">
        <v>135</v>
      </c>
      <c r="C107" t="s">
        <v>357</v>
      </c>
      <c r="D107" t="s">
        <v>358</v>
      </c>
      <c r="E107" t="s">
        <v>359</v>
      </c>
      <c r="F107" t="s">
        <v>394</v>
      </c>
      <c r="G107" t="s">
        <v>395</v>
      </c>
      <c r="H107">
        <v>49627.85</v>
      </c>
      <c r="I107">
        <v>0</v>
      </c>
      <c r="J107">
        <v>2950</v>
      </c>
      <c r="K107">
        <v>46677.85</v>
      </c>
      <c r="L107">
        <v>67665.8</v>
      </c>
      <c r="M107">
        <v>11750</v>
      </c>
      <c r="N107">
        <v>29787.95</v>
      </c>
      <c r="O107">
        <v>49627.85</v>
      </c>
      <c r="P107">
        <v>0</v>
      </c>
    </row>
    <row r="108" spans="1:16" ht="12.75">
      <c r="A108" t="s">
        <v>134</v>
      </c>
      <c r="B108" t="s">
        <v>135</v>
      </c>
      <c r="C108" t="s">
        <v>357</v>
      </c>
      <c r="D108" t="s">
        <v>358</v>
      </c>
      <c r="E108" t="s">
        <v>359</v>
      </c>
      <c r="F108" t="s">
        <v>396</v>
      </c>
      <c r="G108" t="s">
        <v>397</v>
      </c>
      <c r="H108">
        <v>335781.39</v>
      </c>
      <c r="I108">
        <v>0</v>
      </c>
      <c r="J108">
        <v>135328.85</v>
      </c>
      <c r="K108">
        <v>200452.54</v>
      </c>
      <c r="L108">
        <v>112167.64</v>
      </c>
      <c r="M108">
        <v>298800.58</v>
      </c>
      <c r="N108">
        <v>75186.83</v>
      </c>
      <c r="O108">
        <v>335781.39</v>
      </c>
      <c r="P108">
        <v>0</v>
      </c>
    </row>
    <row r="109" spans="1:16" ht="12.75">
      <c r="A109" t="s">
        <v>134</v>
      </c>
      <c r="B109" t="s">
        <v>135</v>
      </c>
      <c r="C109" t="s">
        <v>357</v>
      </c>
      <c r="D109" t="s">
        <v>358</v>
      </c>
      <c r="E109" t="s">
        <v>359</v>
      </c>
      <c r="F109" t="s">
        <v>398</v>
      </c>
      <c r="G109" t="s">
        <v>399</v>
      </c>
      <c r="H109">
        <v>673361.85</v>
      </c>
      <c r="I109">
        <v>28101.56</v>
      </c>
      <c r="J109">
        <v>459648.04</v>
      </c>
      <c r="K109">
        <v>241815.37</v>
      </c>
      <c r="L109">
        <v>316232.21</v>
      </c>
      <c r="M109">
        <v>538734.73</v>
      </c>
      <c r="N109">
        <v>181605.09</v>
      </c>
      <c r="O109">
        <v>673361.85</v>
      </c>
      <c r="P109">
        <v>0</v>
      </c>
    </row>
    <row r="110" spans="1:16" ht="12.75">
      <c r="A110" t="s">
        <v>134</v>
      </c>
      <c r="B110" t="s">
        <v>135</v>
      </c>
      <c r="C110" t="s">
        <v>357</v>
      </c>
      <c r="D110" t="s">
        <v>358</v>
      </c>
      <c r="E110" t="s">
        <v>359</v>
      </c>
      <c r="F110" t="s">
        <v>400</v>
      </c>
      <c r="G110" t="s">
        <v>401</v>
      </c>
      <c r="H110">
        <v>6413772.72</v>
      </c>
      <c r="I110">
        <v>1759468.75</v>
      </c>
      <c r="J110">
        <v>436462.21</v>
      </c>
      <c r="K110">
        <v>7736779.26</v>
      </c>
      <c r="L110">
        <v>6791948.45</v>
      </c>
      <c r="M110">
        <v>395539.26</v>
      </c>
      <c r="N110">
        <v>773714.99</v>
      </c>
      <c r="O110">
        <v>6413772.72</v>
      </c>
      <c r="P110">
        <v>0</v>
      </c>
    </row>
    <row r="111" spans="1:16" ht="12.75">
      <c r="A111" t="s">
        <v>134</v>
      </c>
      <c r="B111" t="s">
        <v>135</v>
      </c>
      <c r="C111" t="s">
        <v>357</v>
      </c>
      <c r="D111" t="s">
        <v>358</v>
      </c>
      <c r="E111" t="s">
        <v>359</v>
      </c>
      <c r="F111" t="s">
        <v>402</v>
      </c>
      <c r="G111" t="s">
        <v>403</v>
      </c>
      <c r="H111">
        <v>66357.29</v>
      </c>
      <c r="I111">
        <v>1049.99</v>
      </c>
      <c r="J111">
        <v>1049.99</v>
      </c>
      <c r="K111">
        <v>66357.29</v>
      </c>
      <c r="L111">
        <v>66357.29</v>
      </c>
      <c r="M111">
        <v>8089.26</v>
      </c>
      <c r="N111">
        <v>8089.26</v>
      </c>
      <c r="O111">
        <v>66357.29</v>
      </c>
      <c r="P111">
        <v>0</v>
      </c>
    </row>
    <row r="112" spans="1:16" ht="12.75">
      <c r="A112" t="s">
        <v>134</v>
      </c>
      <c r="B112" t="s">
        <v>135</v>
      </c>
      <c r="C112" t="s">
        <v>357</v>
      </c>
      <c r="D112" t="s">
        <v>358</v>
      </c>
      <c r="E112" t="s">
        <v>359</v>
      </c>
      <c r="F112" t="s">
        <v>404</v>
      </c>
      <c r="G112" t="s">
        <v>405</v>
      </c>
      <c r="H112">
        <v>2980</v>
      </c>
      <c r="I112">
        <v>0</v>
      </c>
      <c r="J112">
        <v>0</v>
      </c>
      <c r="K112">
        <v>2980</v>
      </c>
      <c r="L112">
        <v>0</v>
      </c>
      <c r="M112">
        <v>2980</v>
      </c>
      <c r="N112">
        <v>0</v>
      </c>
      <c r="O112">
        <v>2980</v>
      </c>
      <c r="P112">
        <v>0</v>
      </c>
    </row>
    <row r="113" spans="1:16" ht="12.75">
      <c r="A113" t="s">
        <v>134</v>
      </c>
      <c r="B113" t="s">
        <v>135</v>
      </c>
      <c r="C113" t="s">
        <v>357</v>
      </c>
      <c r="D113" t="s">
        <v>358</v>
      </c>
      <c r="E113" t="s">
        <v>359</v>
      </c>
      <c r="F113" t="s">
        <v>406</v>
      </c>
      <c r="G113" t="s">
        <v>407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357</v>
      </c>
      <c r="D114" t="s">
        <v>358</v>
      </c>
      <c r="E114" t="s">
        <v>359</v>
      </c>
      <c r="F114" t="s">
        <v>408</v>
      </c>
      <c r="G114" t="s">
        <v>409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357</v>
      </c>
      <c r="D115" t="s">
        <v>358</v>
      </c>
      <c r="E115" t="s">
        <v>359</v>
      </c>
      <c r="F115" t="s">
        <v>410</v>
      </c>
      <c r="G115" t="s">
        <v>411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357</v>
      </c>
      <c r="D116" t="s">
        <v>358</v>
      </c>
      <c r="E116" t="s">
        <v>359</v>
      </c>
      <c r="F116" t="s">
        <v>412</v>
      </c>
      <c r="G116" t="s">
        <v>413</v>
      </c>
      <c r="H116">
        <v>8915</v>
      </c>
      <c r="I116">
        <v>0</v>
      </c>
      <c r="J116">
        <v>7025</v>
      </c>
      <c r="K116">
        <v>1890</v>
      </c>
      <c r="L116">
        <v>0</v>
      </c>
      <c r="M116">
        <v>8915</v>
      </c>
      <c r="N116">
        <v>0</v>
      </c>
      <c r="O116">
        <v>8915</v>
      </c>
      <c r="P116">
        <v>0</v>
      </c>
    </row>
    <row r="117" spans="1:16" ht="12.75">
      <c r="A117" t="s">
        <v>134</v>
      </c>
      <c r="B117" t="s">
        <v>135</v>
      </c>
      <c r="C117" t="s">
        <v>357</v>
      </c>
      <c r="D117" t="s">
        <v>358</v>
      </c>
      <c r="E117" t="s">
        <v>359</v>
      </c>
      <c r="F117" t="s">
        <v>414</v>
      </c>
      <c r="G117" t="s">
        <v>415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357</v>
      </c>
      <c r="D118" t="s">
        <v>358</v>
      </c>
      <c r="E118" t="s">
        <v>359</v>
      </c>
      <c r="F118" t="s">
        <v>416</v>
      </c>
      <c r="G118" t="s">
        <v>417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357</v>
      </c>
      <c r="D119" t="s">
        <v>358</v>
      </c>
      <c r="E119" t="s">
        <v>359</v>
      </c>
      <c r="F119" t="s">
        <v>418</v>
      </c>
      <c r="G119" t="s">
        <v>419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2.75">
      <c r="A120" t="s">
        <v>134</v>
      </c>
      <c r="B120" t="s">
        <v>135</v>
      </c>
      <c r="C120" t="s">
        <v>357</v>
      </c>
      <c r="D120" t="s">
        <v>358</v>
      </c>
      <c r="E120" t="s">
        <v>359</v>
      </c>
      <c r="F120" t="s">
        <v>420</v>
      </c>
      <c r="G120" t="s">
        <v>421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2.75">
      <c r="A121" t="s">
        <v>134</v>
      </c>
      <c r="B121" t="s">
        <v>135</v>
      </c>
      <c r="C121" t="s">
        <v>357</v>
      </c>
      <c r="D121" t="s">
        <v>358</v>
      </c>
      <c r="E121" t="s">
        <v>359</v>
      </c>
      <c r="F121" t="s">
        <v>422</v>
      </c>
      <c r="G121" t="s">
        <v>423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357</v>
      </c>
      <c r="D122" t="s">
        <v>358</v>
      </c>
      <c r="E122" t="s">
        <v>359</v>
      </c>
      <c r="F122" t="s">
        <v>424</v>
      </c>
      <c r="G122" t="s">
        <v>425</v>
      </c>
      <c r="H122">
        <v>17109558.58</v>
      </c>
      <c r="I122">
        <v>14845940.2</v>
      </c>
      <c r="J122">
        <v>109323.07</v>
      </c>
      <c r="K122">
        <v>31846175.71</v>
      </c>
      <c r="L122">
        <v>17492786.93</v>
      </c>
      <c r="M122">
        <v>943253.27</v>
      </c>
      <c r="N122">
        <v>1326481.62</v>
      </c>
      <c r="O122">
        <v>17109558.58</v>
      </c>
      <c r="P122">
        <v>0</v>
      </c>
    </row>
    <row r="123" spans="1:16" ht="12.75">
      <c r="A123" t="s">
        <v>134</v>
      </c>
      <c r="B123" t="s">
        <v>135</v>
      </c>
      <c r="C123" t="s">
        <v>357</v>
      </c>
      <c r="D123" t="s">
        <v>358</v>
      </c>
      <c r="E123" t="s">
        <v>359</v>
      </c>
      <c r="F123" t="s">
        <v>426</v>
      </c>
      <c r="G123" t="s">
        <v>427</v>
      </c>
      <c r="H123">
        <v>4295723.48</v>
      </c>
      <c r="I123">
        <v>0</v>
      </c>
      <c r="J123">
        <v>0</v>
      </c>
      <c r="K123">
        <v>4295723.48</v>
      </c>
      <c r="L123">
        <v>3691062.78</v>
      </c>
      <c r="M123">
        <v>1035809.53</v>
      </c>
      <c r="N123">
        <v>431148.83</v>
      </c>
      <c r="O123">
        <v>4295723.48</v>
      </c>
      <c r="P123">
        <v>0</v>
      </c>
    </row>
    <row r="124" spans="1:16" ht="12.75">
      <c r="A124" t="s">
        <v>134</v>
      </c>
      <c r="B124" t="s">
        <v>135</v>
      </c>
      <c r="C124" t="s">
        <v>357</v>
      </c>
      <c r="D124" t="s">
        <v>358</v>
      </c>
      <c r="E124" t="s">
        <v>359</v>
      </c>
      <c r="F124" t="s">
        <v>428</v>
      </c>
      <c r="G124" t="s">
        <v>429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2.75">
      <c r="A125" t="s">
        <v>134</v>
      </c>
      <c r="B125" t="s">
        <v>135</v>
      </c>
      <c r="C125" t="s">
        <v>357</v>
      </c>
      <c r="D125" t="s">
        <v>358</v>
      </c>
      <c r="E125" t="s">
        <v>359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2.75">
      <c r="A126" t="s">
        <v>134</v>
      </c>
      <c r="B126" t="s">
        <v>135</v>
      </c>
      <c r="C126" t="s">
        <v>357</v>
      </c>
      <c r="D126" t="s">
        <v>432</v>
      </c>
      <c r="E126" t="s">
        <v>433</v>
      </c>
      <c r="F126" t="s">
        <v>433</v>
      </c>
      <c r="G126" t="s">
        <v>434</v>
      </c>
      <c r="H126">
        <v>4332337.34</v>
      </c>
      <c r="I126">
        <v>0</v>
      </c>
      <c r="J126">
        <v>17685.9</v>
      </c>
      <c r="K126">
        <v>4314651.44</v>
      </c>
      <c r="L126">
        <v>3466078.42</v>
      </c>
      <c r="M126">
        <v>1245967.87</v>
      </c>
      <c r="N126">
        <v>379708.95</v>
      </c>
      <c r="O126">
        <v>4332337.34</v>
      </c>
      <c r="P126">
        <v>0</v>
      </c>
    </row>
    <row r="127" spans="1:16" ht="12.75">
      <c r="A127" t="s">
        <v>140</v>
      </c>
      <c r="B127" t="s">
        <v>135</v>
      </c>
      <c r="C127" t="s">
        <v>357</v>
      </c>
      <c r="D127" t="s">
        <v>435</v>
      </c>
      <c r="E127" t="s">
        <v>436</v>
      </c>
      <c r="F127" t="s">
        <v>437</v>
      </c>
      <c r="G127" t="s">
        <v>438</v>
      </c>
      <c r="H127">
        <v>-18387.06</v>
      </c>
      <c r="I127">
        <v>0</v>
      </c>
      <c r="J127">
        <v>0</v>
      </c>
      <c r="K127">
        <v>-18387.06</v>
      </c>
      <c r="L127">
        <v>-18387.06</v>
      </c>
      <c r="M127">
        <v>0</v>
      </c>
      <c r="N127">
        <v>0</v>
      </c>
      <c r="O127">
        <v>-18387.06</v>
      </c>
      <c r="P127">
        <v>0</v>
      </c>
    </row>
    <row r="128" spans="1:16" ht="12.75">
      <c r="A128" t="s">
        <v>140</v>
      </c>
      <c r="B128" t="s">
        <v>135</v>
      </c>
      <c r="C128" t="s">
        <v>357</v>
      </c>
      <c r="D128" t="s">
        <v>435</v>
      </c>
      <c r="E128" t="s">
        <v>436</v>
      </c>
      <c r="F128" t="s">
        <v>439</v>
      </c>
      <c r="G128" t="s">
        <v>440</v>
      </c>
      <c r="H128">
        <v>-71570113.94</v>
      </c>
      <c r="I128">
        <v>362401.87</v>
      </c>
      <c r="J128">
        <v>1614197.41</v>
      </c>
      <c r="K128">
        <v>-72821909.48</v>
      </c>
      <c r="L128">
        <v>-7172568.61</v>
      </c>
      <c r="M128">
        <v>910278.04</v>
      </c>
      <c r="N128">
        <v>65307823.37</v>
      </c>
      <c r="O128">
        <v>-71570113.94</v>
      </c>
      <c r="P128">
        <v>0</v>
      </c>
    </row>
    <row r="129" spans="1:16" ht="12.75">
      <c r="A129" t="s">
        <v>140</v>
      </c>
      <c r="B129" t="s">
        <v>135</v>
      </c>
      <c r="C129" t="s">
        <v>357</v>
      </c>
      <c r="D129" t="s">
        <v>435</v>
      </c>
      <c r="E129" t="s">
        <v>436</v>
      </c>
      <c r="F129" t="s">
        <v>441</v>
      </c>
      <c r="G129" t="s">
        <v>442</v>
      </c>
      <c r="H129">
        <v>-2169.21</v>
      </c>
      <c r="I129">
        <v>0</v>
      </c>
      <c r="J129">
        <v>12947.82</v>
      </c>
      <c r="K129">
        <v>-15117.03</v>
      </c>
      <c r="L129">
        <v>-4461.49</v>
      </c>
      <c r="M129">
        <v>0</v>
      </c>
      <c r="N129">
        <v>-2292.28</v>
      </c>
      <c r="O129">
        <v>-2169.21</v>
      </c>
      <c r="P129">
        <v>0</v>
      </c>
    </row>
    <row r="130" spans="1:16" ht="12.75">
      <c r="A130" t="s">
        <v>140</v>
      </c>
      <c r="B130" t="s">
        <v>135</v>
      </c>
      <c r="C130" t="s">
        <v>357</v>
      </c>
      <c r="D130" t="s">
        <v>435</v>
      </c>
      <c r="E130" t="s">
        <v>436</v>
      </c>
      <c r="F130" t="s">
        <v>443</v>
      </c>
      <c r="G130" t="s">
        <v>444</v>
      </c>
      <c r="H130">
        <v>-50305076.08</v>
      </c>
      <c r="I130">
        <v>409213.16</v>
      </c>
      <c r="J130">
        <v>9473478.48</v>
      </c>
      <c r="K130">
        <v>-59369341.4</v>
      </c>
      <c r="L130">
        <v>-44804637.96</v>
      </c>
      <c r="M130">
        <v>16242061.61</v>
      </c>
      <c r="N130">
        <v>21742499.73</v>
      </c>
      <c r="O130">
        <v>-50305076.08</v>
      </c>
      <c r="P130">
        <v>0</v>
      </c>
    </row>
    <row r="131" spans="1:16" ht="12.75">
      <c r="A131" t="s">
        <v>140</v>
      </c>
      <c r="B131" t="s">
        <v>135</v>
      </c>
      <c r="C131" t="s">
        <v>357</v>
      </c>
      <c r="D131" t="s">
        <v>435</v>
      </c>
      <c r="E131" t="s">
        <v>436</v>
      </c>
      <c r="F131" t="s">
        <v>445</v>
      </c>
      <c r="G131" t="s">
        <v>446</v>
      </c>
      <c r="H131">
        <v>-7258212.78</v>
      </c>
      <c r="I131">
        <v>3000</v>
      </c>
      <c r="J131">
        <v>30000</v>
      </c>
      <c r="K131">
        <v>-7285212.78</v>
      </c>
      <c r="L131">
        <v>-7389796</v>
      </c>
      <c r="M131">
        <v>260646.14</v>
      </c>
      <c r="N131">
        <v>129062.92</v>
      </c>
      <c r="O131">
        <v>-7258212.78</v>
      </c>
      <c r="P131">
        <v>0</v>
      </c>
    </row>
    <row r="132" spans="1:16" ht="12.75">
      <c r="A132" t="s">
        <v>140</v>
      </c>
      <c r="B132" t="s">
        <v>135</v>
      </c>
      <c r="C132" t="s">
        <v>357</v>
      </c>
      <c r="D132" t="s">
        <v>435</v>
      </c>
      <c r="E132" t="s">
        <v>436</v>
      </c>
      <c r="F132" t="s">
        <v>447</v>
      </c>
      <c r="G132" t="s">
        <v>448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ht="12.75">
      <c r="A133" t="s">
        <v>140</v>
      </c>
      <c r="B133" t="s">
        <v>135</v>
      </c>
      <c r="C133" t="s">
        <v>357</v>
      </c>
      <c r="D133" t="s">
        <v>435</v>
      </c>
      <c r="E133" t="s">
        <v>436</v>
      </c>
      <c r="F133" t="s">
        <v>449</v>
      </c>
      <c r="G133" t="s">
        <v>450</v>
      </c>
      <c r="H133">
        <v>-1618337.13</v>
      </c>
      <c r="I133">
        <v>17226.21</v>
      </c>
      <c r="J133">
        <v>170617.76</v>
      </c>
      <c r="K133">
        <v>-1771728.68</v>
      </c>
      <c r="L133">
        <v>-1403535.64</v>
      </c>
      <c r="M133">
        <v>744643.28</v>
      </c>
      <c r="N133">
        <v>959444.77</v>
      </c>
      <c r="O133">
        <v>-1618337.13</v>
      </c>
      <c r="P133">
        <v>0</v>
      </c>
    </row>
    <row r="134" spans="1:16" ht="12.75">
      <c r="A134" t="s">
        <v>140</v>
      </c>
      <c r="B134" t="s">
        <v>135</v>
      </c>
      <c r="C134" t="s">
        <v>357</v>
      </c>
      <c r="D134" t="s">
        <v>435</v>
      </c>
      <c r="E134" t="s">
        <v>436</v>
      </c>
      <c r="F134" t="s">
        <v>451</v>
      </c>
      <c r="G134" t="s">
        <v>452</v>
      </c>
      <c r="H134">
        <v>-1663240.99</v>
      </c>
      <c r="I134">
        <v>308381.2</v>
      </c>
      <c r="J134">
        <v>157936.67</v>
      </c>
      <c r="K134">
        <v>-1512796.46</v>
      </c>
      <c r="L134">
        <v>-1538176.08</v>
      </c>
      <c r="M134">
        <v>616529.48</v>
      </c>
      <c r="N134">
        <v>741594.39</v>
      </c>
      <c r="O134">
        <v>-1663240.99</v>
      </c>
      <c r="P134">
        <v>0</v>
      </c>
    </row>
    <row r="135" spans="1:16" ht="12.75">
      <c r="A135" t="s">
        <v>140</v>
      </c>
      <c r="B135" t="s">
        <v>135</v>
      </c>
      <c r="C135" t="s">
        <v>357</v>
      </c>
      <c r="D135" t="s">
        <v>435</v>
      </c>
      <c r="E135" t="s">
        <v>436</v>
      </c>
      <c r="F135" t="s">
        <v>453</v>
      </c>
      <c r="G135" t="s">
        <v>454</v>
      </c>
      <c r="H135">
        <v>-5989379.77</v>
      </c>
      <c r="I135">
        <v>955525.19</v>
      </c>
      <c r="J135">
        <v>1271679.85</v>
      </c>
      <c r="K135">
        <v>-6305534.43</v>
      </c>
      <c r="L135">
        <v>-4036753.95</v>
      </c>
      <c r="M135">
        <v>819621.04</v>
      </c>
      <c r="N135">
        <v>2772246.86</v>
      </c>
      <c r="O135">
        <v>-5989379.77</v>
      </c>
      <c r="P135">
        <v>0</v>
      </c>
    </row>
    <row r="136" spans="1:16" ht="12.75">
      <c r="A136" t="s">
        <v>140</v>
      </c>
      <c r="B136" t="s">
        <v>135</v>
      </c>
      <c r="C136" t="s">
        <v>357</v>
      </c>
      <c r="D136" t="s">
        <v>435</v>
      </c>
      <c r="E136" t="s">
        <v>436</v>
      </c>
      <c r="F136" t="s">
        <v>455</v>
      </c>
      <c r="G136" t="s">
        <v>456</v>
      </c>
      <c r="H136">
        <v>-265910.96</v>
      </c>
      <c r="I136">
        <v>0</v>
      </c>
      <c r="J136">
        <v>0</v>
      </c>
      <c r="K136">
        <v>-265910.96</v>
      </c>
      <c r="L136">
        <v>-265910.96</v>
      </c>
      <c r="M136">
        <v>0</v>
      </c>
      <c r="N136">
        <v>0</v>
      </c>
      <c r="O136">
        <v>-265910.96</v>
      </c>
      <c r="P136">
        <v>0</v>
      </c>
    </row>
    <row r="137" spans="1:16" ht="12.75">
      <c r="A137" t="s">
        <v>140</v>
      </c>
      <c r="B137" t="s">
        <v>135</v>
      </c>
      <c r="C137" t="s">
        <v>357</v>
      </c>
      <c r="D137" t="s">
        <v>435</v>
      </c>
      <c r="E137" t="s">
        <v>436</v>
      </c>
      <c r="F137" t="s">
        <v>457</v>
      </c>
      <c r="G137" t="s">
        <v>458</v>
      </c>
      <c r="H137">
        <v>-20810858.06</v>
      </c>
      <c r="I137">
        <v>0</v>
      </c>
      <c r="J137">
        <v>0</v>
      </c>
      <c r="K137">
        <v>-20810858.06</v>
      </c>
      <c r="L137">
        <v>-20812433.06</v>
      </c>
      <c r="M137">
        <v>1575</v>
      </c>
      <c r="N137">
        <v>0</v>
      </c>
      <c r="O137">
        <v>-20810858.06</v>
      </c>
      <c r="P137">
        <v>0</v>
      </c>
    </row>
    <row r="138" spans="1:16" ht="12.75">
      <c r="A138" t="s">
        <v>140</v>
      </c>
      <c r="B138" t="s">
        <v>135</v>
      </c>
      <c r="C138" t="s">
        <v>357</v>
      </c>
      <c r="D138" t="s">
        <v>435</v>
      </c>
      <c r="E138" t="s">
        <v>436</v>
      </c>
      <c r="F138" t="s">
        <v>459</v>
      </c>
      <c r="G138" t="s">
        <v>460</v>
      </c>
      <c r="H138">
        <v>-84969.97</v>
      </c>
      <c r="I138">
        <v>30186.57</v>
      </c>
      <c r="J138">
        <v>56912.98</v>
      </c>
      <c r="K138">
        <v>-111696.38</v>
      </c>
      <c r="L138">
        <v>-112291.32</v>
      </c>
      <c r="M138">
        <v>49604.07</v>
      </c>
      <c r="N138">
        <v>22282.72</v>
      </c>
      <c r="O138">
        <v>-84969.97</v>
      </c>
      <c r="P138">
        <v>0</v>
      </c>
    </row>
    <row r="139" spans="1:16" ht="12.75">
      <c r="A139" t="s">
        <v>140</v>
      </c>
      <c r="B139" t="s">
        <v>135</v>
      </c>
      <c r="C139" t="s">
        <v>357</v>
      </c>
      <c r="D139" t="s">
        <v>435</v>
      </c>
      <c r="E139" t="s">
        <v>436</v>
      </c>
      <c r="F139" t="s">
        <v>461</v>
      </c>
      <c r="G139" t="s">
        <v>462</v>
      </c>
      <c r="H139">
        <v>-115100.44</v>
      </c>
      <c r="I139">
        <v>50927.47</v>
      </c>
      <c r="J139">
        <v>191941.8</v>
      </c>
      <c r="K139">
        <v>-256114.77</v>
      </c>
      <c r="L139">
        <v>-129218.46</v>
      </c>
      <c r="M139">
        <v>53215.93</v>
      </c>
      <c r="N139">
        <v>39097.91</v>
      </c>
      <c r="O139">
        <v>-115100.44</v>
      </c>
      <c r="P139">
        <v>0</v>
      </c>
    </row>
    <row r="140" spans="1:16" ht="12.75">
      <c r="A140" t="s">
        <v>140</v>
      </c>
      <c r="B140" t="s">
        <v>135</v>
      </c>
      <c r="C140" t="s">
        <v>357</v>
      </c>
      <c r="D140" t="s">
        <v>435</v>
      </c>
      <c r="E140" t="s">
        <v>436</v>
      </c>
      <c r="F140" t="s">
        <v>463</v>
      </c>
      <c r="G140" t="s">
        <v>464</v>
      </c>
      <c r="H140">
        <v>-597892.31</v>
      </c>
      <c r="I140">
        <v>282565.11</v>
      </c>
      <c r="J140">
        <v>77558.19</v>
      </c>
      <c r="K140">
        <v>-392885.39</v>
      </c>
      <c r="L140">
        <v>-342111.75</v>
      </c>
      <c r="M140">
        <v>73598.49</v>
      </c>
      <c r="N140">
        <v>329379.05</v>
      </c>
      <c r="O140">
        <v>-597892.31</v>
      </c>
      <c r="P140">
        <v>0</v>
      </c>
    </row>
    <row r="141" spans="1:16" ht="12.75">
      <c r="A141" t="s">
        <v>140</v>
      </c>
      <c r="B141" t="s">
        <v>135</v>
      </c>
      <c r="C141" t="s">
        <v>357</v>
      </c>
      <c r="D141" t="s">
        <v>435</v>
      </c>
      <c r="E141" t="s">
        <v>436</v>
      </c>
      <c r="F141" t="s">
        <v>465</v>
      </c>
      <c r="G141" t="s">
        <v>466</v>
      </c>
      <c r="H141">
        <v>-230604.99</v>
      </c>
      <c r="I141">
        <v>10117.47</v>
      </c>
      <c r="J141">
        <v>1172334.07</v>
      </c>
      <c r="K141">
        <v>-1392821.59</v>
      </c>
      <c r="L141">
        <v>-992208.5</v>
      </c>
      <c r="M141">
        <v>821497.83</v>
      </c>
      <c r="N141">
        <v>59894.32</v>
      </c>
      <c r="O141">
        <v>-230604.99</v>
      </c>
      <c r="P141">
        <v>0</v>
      </c>
    </row>
    <row r="142" spans="1:16" ht="12.75">
      <c r="A142" t="s">
        <v>140</v>
      </c>
      <c r="B142" t="s">
        <v>135</v>
      </c>
      <c r="C142" t="s">
        <v>357</v>
      </c>
      <c r="D142" t="s">
        <v>435</v>
      </c>
      <c r="E142" t="s">
        <v>436</v>
      </c>
      <c r="F142" t="s">
        <v>467</v>
      </c>
      <c r="G142" t="s">
        <v>468</v>
      </c>
      <c r="H142">
        <v>-108758.54</v>
      </c>
      <c r="I142">
        <v>46244.59</v>
      </c>
      <c r="J142">
        <v>2066</v>
      </c>
      <c r="K142">
        <v>-64579.95</v>
      </c>
      <c r="L142">
        <v>-115648.89</v>
      </c>
      <c r="M142">
        <v>9869.95</v>
      </c>
      <c r="N142">
        <v>2979.6</v>
      </c>
      <c r="O142">
        <v>-108758.54</v>
      </c>
      <c r="P142">
        <v>0</v>
      </c>
    </row>
    <row r="143" spans="1:16" ht="12.75">
      <c r="A143" t="s">
        <v>140</v>
      </c>
      <c r="B143" t="s">
        <v>135</v>
      </c>
      <c r="C143" t="s">
        <v>357</v>
      </c>
      <c r="D143" t="s">
        <v>435</v>
      </c>
      <c r="E143" t="s">
        <v>436</v>
      </c>
      <c r="F143" t="s">
        <v>469</v>
      </c>
      <c r="G143" t="s">
        <v>470</v>
      </c>
      <c r="H143">
        <v>-913227.26</v>
      </c>
      <c r="I143">
        <v>638429</v>
      </c>
      <c r="J143">
        <v>305292.04</v>
      </c>
      <c r="K143">
        <v>-580090.3</v>
      </c>
      <c r="L143">
        <v>-798005.09</v>
      </c>
      <c r="M143">
        <v>6371.18</v>
      </c>
      <c r="N143">
        <v>121593.35</v>
      </c>
      <c r="O143">
        <v>-913227.26</v>
      </c>
      <c r="P143">
        <v>0</v>
      </c>
    </row>
    <row r="144" spans="1:16" ht="12.75">
      <c r="A144" t="s">
        <v>140</v>
      </c>
      <c r="B144" t="s">
        <v>135</v>
      </c>
      <c r="C144" t="s">
        <v>357</v>
      </c>
      <c r="D144" t="s">
        <v>435</v>
      </c>
      <c r="E144" t="s">
        <v>436</v>
      </c>
      <c r="F144" t="s">
        <v>471</v>
      </c>
      <c r="G144" t="s">
        <v>472</v>
      </c>
      <c r="H144">
        <v>-49627.85</v>
      </c>
      <c r="I144">
        <v>2950</v>
      </c>
      <c r="J144">
        <v>0</v>
      </c>
      <c r="K144">
        <v>-46677.85</v>
      </c>
      <c r="L144">
        <v>-67665.8</v>
      </c>
      <c r="M144">
        <v>29787.95</v>
      </c>
      <c r="N144">
        <v>11750</v>
      </c>
      <c r="O144">
        <v>-49627.85</v>
      </c>
      <c r="P144">
        <v>0</v>
      </c>
    </row>
    <row r="145" spans="1:16" ht="12.75">
      <c r="A145" t="s">
        <v>140</v>
      </c>
      <c r="B145" t="s">
        <v>135</v>
      </c>
      <c r="C145" t="s">
        <v>357</v>
      </c>
      <c r="D145" t="s">
        <v>435</v>
      </c>
      <c r="E145" t="s">
        <v>436</v>
      </c>
      <c r="F145" t="s">
        <v>473</v>
      </c>
      <c r="G145" t="s">
        <v>474</v>
      </c>
      <c r="H145">
        <v>-335781.39</v>
      </c>
      <c r="I145">
        <v>135328.85</v>
      </c>
      <c r="J145">
        <v>0</v>
      </c>
      <c r="K145">
        <v>-200452.54</v>
      </c>
      <c r="L145">
        <v>-112167.64</v>
      </c>
      <c r="M145">
        <v>75186.83</v>
      </c>
      <c r="N145">
        <v>298800.58</v>
      </c>
      <c r="O145">
        <v>-335781.39</v>
      </c>
      <c r="P145">
        <v>0</v>
      </c>
    </row>
    <row r="146" spans="1:16" ht="12.75">
      <c r="A146" t="s">
        <v>140</v>
      </c>
      <c r="B146" t="s">
        <v>135</v>
      </c>
      <c r="C146" t="s">
        <v>357</v>
      </c>
      <c r="D146" t="s">
        <v>435</v>
      </c>
      <c r="E146" t="s">
        <v>436</v>
      </c>
      <c r="F146" t="s">
        <v>475</v>
      </c>
      <c r="G146" t="s">
        <v>476</v>
      </c>
      <c r="H146">
        <v>-673361.85</v>
      </c>
      <c r="I146">
        <v>459648.04</v>
      </c>
      <c r="J146">
        <v>28101.56</v>
      </c>
      <c r="K146">
        <v>-241815.37</v>
      </c>
      <c r="L146">
        <v>-316232.21</v>
      </c>
      <c r="M146">
        <v>181605.09</v>
      </c>
      <c r="N146">
        <v>538734.73</v>
      </c>
      <c r="O146">
        <v>-673361.85</v>
      </c>
      <c r="P146">
        <v>0</v>
      </c>
    </row>
    <row r="147" spans="1:16" ht="12.75">
      <c r="A147" t="s">
        <v>140</v>
      </c>
      <c r="B147" t="s">
        <v>135</v>
      </c>
      <c r="C147" t="s">
        <v>357</v>
      </c>
      <c r="D147" t="s">
        <v>435</v>
      </c>
      <c r="E147" t="s">
        <v>436</v>
      </c>
      <c r="F147" t="s">
        <v>477</v>
      </c>
      <c r="G147" t="s">
        <v>478</v>
      </c>
      <c r="H147">
        <v>-6413772.72</v>
      </c>
      <c r="I147">
        <v>436462.21</v>
      </c>
      <c r="J147">
        <v>1759468.75</v>
      </c>
      <c r="K147">
        <v>-7736779.26</v>
      </c>
      <c r="L147">
        <v>-6791948.45</v>
      </c>
      <c r="M147">
        <v>773714.99</v>
      </c>
      <c r="N147">
        <v>395539.26</v>
      </c>
      <c r="O147">
        <v>-6413772.72</v>
      </c>
      <c r="P147">
        <v>0</v>
      </c>
    </row>
    <row r="148" spans="1:16" ht="12.75">
      <c r="A148" t="s">
        <v>140</v>
      </c>
      <c r="B148" t="s">
        <v>135</v>
      </c>
      <c r="C148" t="s">
        <v>357</v>
      </c>
      <c r="D148" t="s">
        <v>435</v>
      </c>
      <c r="E148" t="s">
        <v>436</v>
      </c>
      <c r="F148" t="s">
        <v>479</v>
      </c>
      <c r="G148" t="s">
        <v>480</v>
      </c>
      <c r="H148">
        <v>-66357.29</v>
      </c>
      <c r="I148">
        <v>1049.99</v>
      </c>
      <c r="J148">
        <v>1049.99</v>
      </c>
      <c r="K148">
        <v>-66357.29</v>
      </c>
      <c r="L148">
        <v>-66357.29</v>
      </c>
      <c r="M148">
        <v>8089.26</v>
      </c>
      <c r="N148">
        <v>8089.26</v>
      </c>
      <c r="O148">
        <v>-66357.29</v>
      </c>
      <c r="P148">
        <v>0</v>
      </c>
    </row>
    <row r="149" spans="1:16" ht="12.75">
      <c r="A149" t="s">
        <v>140</v>
      </c>
      <c r="B149" t="s">
        <v>135</v>
      </c>
      <c r="C149" t="s">
        <v>357</v>
      </c>
      <c r="D149" t="s">
        <v>435</v>
      </c>
      <c r="E149" t="s">
        <v>436</v>
      </c>
      <c r="F149" t="s">
        <v>481</v>
      </c>
      <c r="G149" t="s">
        <v>482</v>
      </c>
      <c r="H149">
        <v>-2980</v>
      </c>
      <c r="I149">
        <v>0</v>
      </c>
      <c r="J149">
        <v>0</v>
      </c>
      <c r="K149">
        <v>-2980</v>
      </c>
      <c r="L149">
        <v>0</v>
      </c>
      <c r="M149">
        <v>0</v>
      </c>
      <c r="N149">
        <v>2980</v>
      </c>
      <c r="O149">
        <v>-2980</v>
      </c>
      <c r="P149">
        <v>0</v>
      </c>
    </row>
    <row r="150" spans="1:16" ht="12.75">
      <c r="A150" t="s">
        <v>140</v>
      </c>
      <c r="B150" t="s">
        <v>135</v>
      </c>
      <c r="C150" t="s">
        <v>357</v>
      </c>
      <c r="D150" t="s">
        <v>435</v>
      </c>
      <c r="E150" t="s">
        <v>436</v>
      </c>
      <c r="F150" t="s">
        <v>483</v>
      </c>
      <c r="G150" t="s">
        <v>484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357</v>
      </c>
      <c r="D151" t="s">
        <v>435</v>
      </c>
      <c r="E151" t="s">
        <v>436</v>
      </c>
      <c r="F151" t="s">
        <v>485</v>
      </c>
      <c r="G151" t="s">
        <v>486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357</v>
      </c>
      <c r="D152" t="s">
        <v>435</v>
      </c>
      <c r="E152" t="s">
        <v>436</v>
      </c>
      <c r="F152" t="s">
        <v>487</v>
      </c>
      <c r="G152" t="s">
        <v>488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357</v>
      </c>
      <c r="D153" t="s">
        <v>435</v>
      </c>
      <c r="E153" t="s">
        <v>436</v>
      </c>
      <c r="F153" t="s">
        <v>489</v>
      </c>
      <c r="G153" t="s">
        <v>490</v>
      </c>
      <c r="H153">
        <v>-8915</v>
      </c>
      <c r="I153">
        <v>7025</v>
      </c>
      <c r="J153">
        <v>0</v>
      </c>
      <c r="K153">
        <v>-1890</v>
      </c>
      <c r="L153">
        <v>0</v>
      </c>
      <c r="M153">
        <v>0</v>
      </c>
      <c r="N153">
        <v>8915</v>
      </c>
      <c r="O153">
        <v>-8915</v>
      </c>
      <c r="P153">
        <v>0</v>
      </c>
    </row>
    <row r="154" spans="1:16" ht="12.75">
      <c r="A154" t="s">
        <v>140</v>
      </c>
      <c r="B154" t="s">
        <v>135</v>
      </c>
      <c r="C154" t="s">
        <v>357</v>
      </c>
      <c r="D154" t="s">
        <v>435</v>
      </c>
      <c r="E154" t="s">
        <v>436</v>
      </c>
      <c r="F154" t="s">
        <v>491</v>
      </c>
      <c r="G154" t="s">
        <v>492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357</v>
      </c>
      <c r="D155" t="s">
        <v>435</v>
      </c>
      <c r="E155" t="s">
        <v>436</v>
      </c>
      <c r="F155" t="s">
        <v>493</v>
      </c>
      <c r="G155" t="s">
        <v>494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357</v>
      </c>
      <c r="D156" t="s">
        <v>435</v>
      </c>
      <c r="E156" t="s">
        <v>436</v>
      </c>
      <c r="F156" t="s">
        <v>495</v>
      </c>
      <c r="G156" t="s">
        <v>496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357</v>
      </c>
      <c r="D157" t="s">
        <v>435</v>
      </c>
      <c r="E157" t="s">
        <v>436</v>
      </c>
      <c r="F157" t="s">
        <v>497</v>
      </c>
      <c r="G157" t="s">
        <v>498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2.75">
      <c r="A158" t="s">
        <v>140</v>
      </c>
      <c r="B158" t="s">
        <v>135</v>
      </c>
      <c r="C158" t="s">
        <v>357</v>
      </c>
      <c r="D158" t="s">
        <v>435</v>
      </c>
      <c r="E158" t="s">
        <v>436</v>
      </c>
      <c r="F158" t="s">
        <v>499</v>
      </c>
      <c r="G158" t="s">
        <v>500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2.75">
      <c r="A159" t="s">
        <v>140</v>
      </c>
      <c r="B159" t="s">
        <v>135</v>
      </c>
      <c r="C159" t="s">
        <v>357</v>
      </c>
      <c r="D159" t="s">
        <v>435</v>
      </c>
      <c r="E159" t="s">
        <v>436</v>
      </c>
      <c r="F159" t="s">
        <v>501</v>
      </c>
      <c r="G159" t="s">
        <v>502</v>
      </c>
      <c r="H159">
        <v>-17109558.58</v>
      </c>
      <c r="I159">
        <v>109323.07</v>
      </c>
      <c r="J159">
        <v>14845940.2</v>
      </c>
      <c r="K159">
        <v>-31846175.71</v>
      </c>
      <c r="L159">
        <v>-17492786.93</v>
      </c>
      <c r="M159">
        <v>1326481.62</v>
      </c>
      <c r="N159">
        <v>943253.27</v>
      </c>
      <c r="O159">
        <v>-17109558.58</v>
      </c>
      <c r="P159">
        <v>0</v>
      </c>
    </row>
    <row r="160" spans="1:16" ht="12.75">
      <c r="A160" t="s">
        <v>140</v>
      </c>
      <c r="B160" t="s">
        <v>135</v>
      </c>
      <c r="C160" t="s">
        <v>357</v>
      </c>
      <c r="D160" t="s">
        <v>435</v>
      </c>
      <c r="E160" t="s">
        <v>436</v>
      </c>
      <c r="F160" t="s">
        <v>503</v>
      </c>
      <c r="G160" t="s">
        <v>504</v>
      </c>
      <c r="H160">
        <v>-4295723.48</v>
      </c>
      <c r="I160">
        <v>0</v>
      </c>
      <c r="J160">
        <v>0</v>
      </c>
      <c r="K160">
        <v>-4295723.48</v>
      </c>
      <c r="L160">
        <v>-3691062.78</v>
      </c>
      <c r="M160">
        <v>431148.83</v>
      </c>
      <c r="N160">
        <v>1035809.53</v>
      </c>
      <c r="O160">
        <v>-4295723.48</v>
      </c>
      <c r="P160">
        <v>0</v>
      </c>
    </row>
    <row r="161" spans="1:16" ht="12.75">
      <c r="A161" t="s">
        <v>140</v>
      </c>
      <c r="B161" t="s">
        <v>135</v>
      </c>
      <c r="C161" t="s">
        <v>357</v>
      </c>
      <c r="D161" t="s">
        <v>435</v>
      </c>
      <c r="E161" t="s">
        <v>436</v>
      </c>
      <c r="F161" t="s">
        <v>505</v>
      </c>
      <c r="G161" t="s">
        <v>506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2.75">
      <c r="A162" t="s">
        <v>140</v>
      </c>
      <c r="B162" t="s">
        <v>135</v>
      </c>
      <c r="C162" t="s">
        <v>357</v>
      </c>
      <c r="D162" t="s">
        <v>435</v>
      </c>
      <c r="E162" t="s">
        <v>436</v>
      </c>
      <c r="F162" t="s">
        <v>507</v>
      </c>
      <c r="G162" t="s">
        <v>508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2.75">
      <c r="A163" t="s">
        <v>140</v>
      </c>
      <c r="B163" t="s">
        <v>135</v>
      </c>
      <c r="C163" t="s">
        <v>357</v>
      </c>
      <c r="D163" t="s">
        <v>509</v>
      </c>
      <c r="E163" t="s">
        <v>510</v>
      </c>
      <c r="F163" t="s">
        <v>510</v>
      </c>
      <c r="G163" t="s">
        <v>511</v>
      </c>
      <c r="H163">
        <v>-4332337.34</v>
      </c>
      <c r="I163">
        <v>17685.9</v>
      </c>
      <c r="J163">
        <v>0</v>
      </c>
      <c r="K163">
        <v>-4314651.44</v>
      </c>
      <c r="L163">
        <v>-3466078.42</v>
      </c>
      <c r="M163">
        <v>379708.95</v>
      </c>
      <c r="N163">
        <v>1245967.87</v>
      </c>
      <c r="O163">
        <v>-4332337.34</v>
      </c>
      <c r="P163">
        <v>0</v>
      </c>
    </row>
    <row r="164" spans="1:16" ht="12.75">
      <c r="A164" t="s">
        <v>140</v>
      </c>
      <c r="B164" t="s">
        <v>512</v>
      </c>
      <c r="C164" t="s">
        <v>513</v>
      </c>
      <c r="D164" t="s">
        <v>514</v>
      </c>
      <c r="E164" t="s">
        <v>515</v>
      </c>
      <c r="F164" t="s">
        <v>515</v>
      </c>
      <c r="G164" t="s">
        <v>516</v>
      </c>
      <c r="H164">
        <v>-165384986.49</v>
      </c>
      <c r="I164">
        <v>0</v>
      </c>
      <c r="J164">
        <v>0</v>
      </c>
      <c r="K164">
        <v>-165384986.49</v>
      </c>
      <c r="L164">
        <v>-165384986.49</v>
      </c>
      <c r="M164">
        <v>0</v>
      </c>
      <c r="N164">
        <v>0</v>
      </c>
      <c r="O164">
        <v>-165384986.49</v>
      </c>
      <c r="P164">
        <v>0</v>
      </c>
    </row>
    <row r="165" spans="1:16" ht="12.75">
      <c r="A165" t="s">
        <v>140</v>
      </c>
      <c r="B165" t="s">
        <v>512</v>
      </c>
      <c r="C165" t="s">
        <v>517</v>
      </c>
      <c r="D165" t="s">
        <v>518</v>
      </c>
      <c r="E165" t="s">
        <v>519</v>
      </c>
      <c r="F165" t="s">
        <v>520</v>
      </c>
      <c r="G165" t="s">
        <v>521</v>
      </c>
      <c r="H165">
        <v>23460149.66</v>
      </c>
      <c r="I165">
        <v>0</v>
      </c>
      <c r="J165">
        <v>0</v>
      </c>
      <c r="K165">
        <v>23460149.66</v>
      </c>
      <c r="L165">
        <v>23460149.66</v>
      </c>
      <c r="M165">
        <v>0</v>
      </c>
      <c r="N165">
        <v>0</v>
      </c>
      <c r="O165">
        <v>23460149.66</v>
      </c>
      <c r="P165">
        <v>0</v>
      </c>
    </row>
    <row r="166" spans="1:16" ht="12.75">
      <c r="A166" t="s">
        <v>140</v>
      </c>
      <c r="B166" t="s">
        <v>512</v>
      </c>
      <c r="C166" t="s">
        <v>517</v>
      </c>
      <c r="D166" t="s">
        <v>518</v>
      </c>
      <c r="E166" t="s">
        <v>519</v>
      </c>
      <c r="F166" t="s">
        <v>522</v>
      </c>
      <c r="G166" t="s">
        <v>523</v>
      </c>
      <c r="H166">
        <v>-31964613.09</v>
      </c>
      <c r="I166">
        <v>0</v>
      </c>
      <c r="J166">
        <v>0</v>
      </c>
      <c r="K166">
        <v>-31964613.09</v>
      </c>
      <c r="L166">
        <v>-31964613.09</v>
      </c>
      <c r="M166">
        <v>0</v>
      </c>
      <c r="N166">
        <v>0</v>
      </c>
      <c r="O166">
        <v>-31964613.09</v>
      </c>
      <c r="P166">
        <v>0</v>
      </c>
    </row>
    <row r="167" spans="1:16" ht="12.75">
      <c r="A167" t="s">
        <v>140</v>
      </c>
      <c r="B167" t="s">
        <v>512</v>
      </c>
      <c r="C167" t="s">
        <v>517</v>
      </c>
      <c r="D167" t="s">
        <v>518</v>
      </c>
      <c r="E167" t="s">
        <v>519</v>
      </c>
      <c r="F167" t="s">
        <v>524</v>
      </c>
      <c r="G167" t="s">
        <v>525</v>
      </c>
      <c r="H167">
        <v>-14832300.16</v>
      </c>
      <c r="I167">
        <v>0</v>
      </c>
      <c r="J167">
        <v>0</v>
      </c>
      <c r="K167">
        <v>-14832300.16</v>
      </c>
      <c r="L167">
        <v>-14832300.16</v>
      </c>
      <c r="M167">
        <v>0</v>
      </c>
      <c r="N167">
        <v>0</v>
      </c>
      <c r="O167">
        <v>-14832300.16</v>
      </c>
      <c r="P167">
        <v>0</v>
      </c>
    </row>
    <row r="168" spans="1:16" ht="12.75">
      <c r="A168" t="s">
        <v>140</v>
      </c>
      <c r="B168" t="s">
        <v>512</v>
      </c>
      <c r="C168" t="s">
        <v>517</v>
      </c>
      <c r="D168" t="s">
        <v>518</v>
      </c>
      <c r="E168" t="s">
        <v>519</v>
      </c>
      <c r="F168" t="s">
        <v>526</v>
      </c>
      <c r="G168" t="s">
        <v>527</v>
      </c>
      <c r="H168">
        <v>-29131974.34</v>
      </c>
      <c r="I168">
        <v>0</v>
      </c>
      <c r="J168">
        <v>0</v>
      </c>
      <c r="K168">
        <v>-29131974.34</v>
      </c>
      <c r="L168">
        <v>-29131974.34</v>
      </c>
      <c r="M168">
        <v>0</v>
      </c>
      <c r="N168">
        <v>0</v>
      </c>
      <c r="O168">
        <v>-29131974.34</v>
      </c>
      <c r="P168">
        <v>0</v>
      </c>
    </row>
    <row r="169" spans="1:16" ht="12.75">
      <c r="A169" t="s">
        <v>140</v>
      </c>
      <c r="B169" t="s">
        <v>512</v>
      </c>
      <c r="C169" t="s">
        <v>517</v>
      </c>
      <c r="D169" t="s">
        <v>518</v>
      </c>
      <c r="E169" t="s">
        <v>519</v>
      </c>
      <c r="F169" t="s">
        <v>528</v>
      </c>
      <c r="G169" t="s">
        <v>529</v>
      </c>
      <c r="H169">
        <v>-92086407.27</v>
      </c>
      <c r="I169">
        <v>0</v>
      </c>
      <c r="J169">
        <v>0</v>
      </c>
      <c r="K169">
        <v>-92086407.27</v>
      </c>
      <c r="L169">
        <v>-92086407.27</v>
      </c>
      <c r="M169">
        <v>0</v>
      </c>
      <c r="N169">
        <v>0</v>
      </c>
      <c r="O169">
        <v>-92086407.27</v>
      </c>
      <c r="P169">
        <v>0</v>
      </c>
    </row>
    <row r="170" spans="1:16" ht="12.75">
      <c r="A170" t="s">
        <v>140</v>
      </c>
      <c r="B170" t="s">
        <v>512</v>
      </c>
      <c r="C170" t="s">
        <v>517</v>
      </c>
      <c r="D170" t="s">
        <v>518</v>
      </c>
      <c r="E170" t="s">
        <v>519</v>
      </c>
      <c r="F170" t="s">
        <v>530</v>
      </c>
      <c r="G170" t="s">
        <v>531</v>
      </c>
      <c r="H170">
        <v>-11400830.3</v>
      </c>
      <c r="I170">
        <v>0</v>
      </c>
      <c r="J170">
        <v>0</v>
      </c>
      <c r="K170">
        <v>-11400830.3</v>
      </c>
      <c r="L170">
        <v>-11400830.3</v>
      </c>
      <c r="M170">
        <v>0</v>
      </c>
      <c r="N170">
        <v>0</v>
      </c>
      <c r="O170">
        <v>-11400830.3</v>
      </c>
      <c r="P170">
        <v>0</v>
      </c>
    </row>
    <row r="171" spans="1:16" ht="12.75">
      <c r="A171" t="s">
        <v>140</v>
      </c>
      <c r="B171" t="s">
        <v>512</v>
      </c>
      <c r="C171" t="s">
        <v>517</v>
      </c>
      <c r="D171" t="s">
        <v>518</v>
      </c>
      <c r="E171" t="s">
        <v>519</v>
      </c>
      <c r="F171" t="s">
        <v>532</v>
      </c>
      <c r="G171" t="s">
        <v>533</v>
      </c>
      <c r="H171">
        <v>-16726365.11</v>
      </c>
      <c r="I171">
        <v>0</v>
      </c>
      <c r="J171">
        <v>0</v>
      </c>
      <c r="K171">
        <v>-16726365.11</v>
      </c>
      <c r="L171">
        <v>-16726365.11</v>
      </c>
      <c r="M171">
        <v>0</v>
      </c>
      <c r="N171">
        <v>0</v>
      </c>
      <c r="O171">
        <v>-16726365.11</v>
      </c>
      <c r="P171">
        <v>0</v>
      </c>
    </row>
    <row r="172" spans="1:16" ht="12.75">
      <c r="A172" t="s">
        <v>140</v>
      </c>
      <c r="B172" t="s">
        <v>512</v>
      </c>
      <c r="C172" t="s">
        <v>517</v>
      </c>
      <c r="D172" t="s">
        <v>518</v>
      </c>
      <c r="E172" t="s">
        <v>519</v>
      </c>
      <c r="F172" t="s">
        <v>534</v>
      </c>
      <c r="G172" t="s">
        <v>535</v>
      </c>
      <c r="H172">
        <v>-52021342.13</v>
      </c>
      <c r="I172">
        <v>0</v>
      </c>
      <c r="J172">
        <v>0</v>
      </c>
      <c r="K172">
        <v>-52021342.13</v>
      </c>
      <c r="L172">
        <v>-52021342.13</v>
      </c>
      <c r="M172">
        <v>0</v>
      </c>
      <c r="N172">
        <v>0</v>
      </c>
      <c r="O172">
        <v>-52021342.13</v>
      </c>
      <c r="P172">
        <v>0</v>
      </c>
    </row>
    <row r="173" spans="1:16" ht="12.75">
      <c r="A173" t="s">
        <v>140</v>
      </c>
      <c r="B173" t="s">
        <v>512</v>
      </c>
      <c r="C173" t="s">
        <v>517</v>
      </c>
      <c r="D173" t="s">
        <v>518</v>
      </c>
      <c r="E173" t="s">
        <v>519</v>
      </c>
      <c r="F173" t="s">
        <v>536</v>
      </c>
      <c r="G173" t="s">
        <v>537</v>
      </c>
      <c r="H173">
        <v>-143882807.49</v>
      </c>
      <c r="I173">
        <v>0</v>
      </c>
      <c r="J173">
        <v>0</v>
      </c>
      <c r="K173">
        <v>-143882807.49</v>
      </c>
      <c r="L173">
        <v>-143882807.49</v>
      </c>
      <c r="M173">
        <v>0</v>
      </c>
      <c r="N173">
        <v>0</v>
      </c>
      <c r="O173">
        <v>-143882807.49</v>
      </c>
      <c r="P173">
        <v>0</v>
      </c>
    </row>
    <row r="174" spans="1:16" ht="12.75">
      <c r="A174" t="s">
        <v>140</v>
      </c>
      <c r="B174" t="s">
        <v>512</v>
      </c>
      <c r="C174" t="s">
        <v>517</v>
      </c>
      <c r="D174" t="s">
        <v>518</v>
      </c>
      <c r="E174" t="s">
        <v>519</v>
      </c>
      <c r="F174" t="s">
        <v>538</v>
      </c>
      <c r="G174" t="s">
        <v>539</v>
      </c>
      <c r="H174">
        <v>-110636501.25</v>
      </c>
      <c r="I174">
        <v>0</v>
      </c>
      <c r="J174">
        <v>0</v>
      </c>
      <c r="K174">
        <v>-110636501.25</v>
      </c>
      <c r="L174">
        <v>-110636501.25</v>
      </c>
      <c r="M174">
        <v>0</v>
      </c>
      <c r="N174">
        <v>0</v>
      </c>
      <c r="O174">
        <v>-110636501.25</v>
      </c>
      <c r="P174">
        <v>0</v>
      </c>
    </row>
    <row r="175" spans="1:16" ht="12.75">
      <c r="A175" t="s">
        <v>140</v>
      </c>
      <c r="B175" t="s">
        <v>512</v>
      </c>
      <c r="C175" t="s">
        <v>517</v>
      </c>
      <c r="D175" t="s">
        <v>518</v>
      </c>
      <c r="E175" t="s">
        <v>519</v>
      </c>
      <c r="F175" t="s">
        <v>540</v>
      </c>
      <c r="G175" t="s">
        <v>541</v>
      </c>
      <c r="H175">
        <v>-161498007.1</v>
      </c>
      <c r="I175">
        <v>0</v>
      </c>
      <c r="J175">
        <v>0</v>
      </c>
      <c r="K175">
        <v>-161498007.1</v>
      </c>
      <c r="L175">
        <v>-161498007.1</v>
      </c>
      <c r="M175">
        <v>0</v>
      </c>
      <c r="N175">
        <v>0</v>
      </c>
      <c r="O175">
        <v>-161498007.1</v>
      </c>
      <c r="P175">
        <v>0</v>
      </c>
    </row>
    <row r="176" spans="1:16" ht="12.75">
      <c r="A176" t="s">
        <v>140</v>
      </c>
      <c r="B176" t="s">
        <v>512</v>
      </c>
      <c r="C176" t="s">
        <v>517</v>
      </c>
      <c r="D176" t="s">
        <v>518</v>
      </c>
      <c r="E176" t="s">
        <v>519</v>
      </c>
      <c r="F176" t="s">
        <v>542</v>
      </c>
      <c r="G176" t="s">
        <v>543</v>
      </c>
      <c r="H176">
        <v>-174047290.84</v>
      </c>
      <c r="I176">
        <v>0</v>
      </c>
      <c r="J176">
        <v>0</v>
      </c>
      <c r="K176">
        <v>-174047290.84</v>
      </c>
      <c r="L176">
        <v>-174047290.84</v>
      </c>
      <c r="M176">
        <v>0</v>
      </c>
      <c r="N176">
        <v>0</v>
      </c>
      <c r="O176">
        <v>-174047290.84</v>
      </c>
      <c r="P176">
        <v>0</v>
      </c>
    </row>
    <row r="177" spans="1:16" ht="12.75">
      <c r="A177" t="s">
        <v>140</v>
      </c>
      <c r="B177" t="s">
        <v>512</v>
      </c>
      <c r="C177" t="s">
        <v>517</v>
      </c>
      <c r="D177" t="s">
        <v>518</v>
      </c>
      <c r="E177" t="s">
        <v>519</v>
      </c>
      <c r="F177" t="s">
        <v>544</v>
      </c>
      <c r="G177" t="s">
        <v>545</v>
      </c>
      <c r="H177">
        <v>-176722116.52</v>
      </c>
      <c r="I177">
        <v>0</v>
      </c>
      <c r="J177">
        <v>0</v>
      </c>
      <c r="K177">
        <v>-176722116.52</v>
      </c>
      <c r="L177">
        <v>-176722116.52</v>
      </c>
      <c r="M177">
        <v>0</v>
      </c>
      <c r="N177">
        <v>0</v>
      </c>
      <c r="O177">
        <v>-176722116.52</v>
      </c>
      <c r="P177">
        <v>0</v>
      </c>
    </row>
    <row r="178" spans="1:16" ht="12.75">
      <c r="A178" t="s">
        <v>140</v>
      </c>
      <c r="B178" t="s">
        <v>512</v>
      </c>
      <c r="C178" t="s">
        <v>517</v>
      </c>
      <c r="D178" t="s">
        <v>518</v>
      </c>
      <c r="E178" t="s">
        <v>519</v>
      </c>
      <c r="F178" t="s">
        <v>546</v>
      </c>
      <c r="G178" t="s">
        <v>547</v>
      </c>
      <c r="H178">
        <v>-179192709.48</v>
      </c>
      <c r="I178">
        <v>0</v>
      </c>
      <c r="J178">
        <v>0</v>
      </c>
      <c r="K178">
        <v>-179192709.48</v>
      </c>
      <c r="L178">
        <v>-179192709.48</v>
      </c>
      <c r="M178">
        <v>0</v>
      </c>
      <c r="N178">
        <v>0</v>
      </c>
      <c r="O178">
        <v>-179192709.48</v>
      </c>
      <c r="P178">
        <v>0</v>
      </c>
    </row>
    <row r="179" spans="1:16" ht="12.75">
      <c r="A179" t="s">
        <v>140</v>
      </c>
      <c r="B179" t="s">
        <v>512</v>
      </c>
      <c r="C179" t="s">
        <v>517</v>
      </c>
      <c r="D179" t="s">
        <v>518</v>
      </c>
      <c r="E179" t="s">
        <v>519</v>
      </c>
      <c r="F179" t="s">
        <v>548</v>
      </c>
      <c r="G179" t="s">
        <v>549</v>
      </c>
      <c r="H179">
        <v>-164908466.98</v>
      </c>
      <c r="I179">
        <v>0</v>
      </c>
      <c r="J179">
        <v>0</v>
      </c>
      <c r="K179">
        <v>-164908466.98</v>
      </c>
      <c r="L179">
        <v>-164908466.98</v>
      </c>
      <c r="M179">
        <v>0</v>
      </c>
      <c r="N179">
        <v>0</v>
      </c>
      <c r="O179">
        <v>-164908466.98</v>
      </c>
      <c r="P179">
        <v>0</v>
      </c>
    </row>
    <row r="180" spans="1:16" ht="12.75">
      <c r="A180" t="s">
        <v>140</v>
      </c>
      <c r="B180" t="s">
        <v>512</v>
      </c>
      <c r="C180" t="s">
        <v>517</v>
      </c>
      <c r="D180" t="s">
        <v>518</v>
      </c>
      <c r="E180" t="s">
        <v>519</v>
      </c>
      <c r="F180" t="s">
        <v>550</v>
      </c>
      <c r="G180" t="s">
        <v>551</v>
      </c>
      <c r="H180">
        <v>-187827449.47</v>
      </c>
      <c r="I180">
        <v>0</v>
      </c>
      <c r="J180">
        <v>0</v>
      </c>
      <c r="K180">
        <v>-187827449.47</v>
      </c>
      <c r="L180">
        <v>-187827449.47</v>
      </c>
      <c r="M180">
        <v>0</v>
      </c>
      <c r="N180">
        <v>0</v>
      </c>
      <c r="O180">
        <v>-187827449.47</v>
      </c>
      <c r="P180">
        <v>0</v>
      </c>
    </row>
    <row r="181" spans="1:16" ht="12.75">
      <c r="A181" t="s">
        <v>140</v>
      </c>
      <c r="B181" t="s">
        <v>512</v>
      </c>
      <c r="C181" t="s">
        <v>517</v>
      </c>
      <c r="D181" t="s">
        <v>518</v>
      </c>
      <c r="E181" t="s">
        <v>519</v>
      </c>
      <c r="F181" t="s">
        <v>552</v>
      </c>
      <c r="G181" t="s">
        <v>553</v>
      </c>
      <c r="H181">
        <v>-203789660.18</v>
      </c>
      <c r="I181">
        <v>0</v>
      </c>
      <c r="J181">
        <v>0</v>
      </c>
      <c r="K181">
        <v>-203789660.18</v>
      </c>
      <c r="L181">
        <v>-203789660.18</v>
      </c>
      <c r="M181">
        <v>0</v>
      </c>
      <c r="N181">
        <v>0</v>
      </c>
      <c r="O181">
        <v>-203789660.18</v>
      </c>
      <c r="P181">
        <v>0</v>
      </c>
    </row>
    <row r="182" spans="1:16" ht="12.75">
      <c r="A182" t="s">
        <v>140</v>
      </c>
      <c r="B182" t="s">
        <v>512</v>
      </c>
      <c r="C182" t="s">
        <v>517</v>
      </c>
      <c r="D182" t="s">
        <v>518</v>
      </c>
      <c r="E182" t="s">
        <v>519</v>
      </c>
      <c r="F182" t="s">
        <v>554</v>
      </c>
      <c r="G182" t="s">
        <v>555</v>
      </c>
      <c r="H182">
        <v>-207107740.89</v>
      </c>
      <c r="I182">
        <v>0</v>
      </c>
      <c r="J182">
        <v>0</v>
      </c>
      <c r="K182">
        <v>-207107740.89</v>
      </c>
      <c r="L182">
        <v>-207107740.89</v>
      </c>
      <c r="M182">
        <v>0</v>
      </c>
      <c r="N182">
        <v>0</v>
      </c>
      <c r="O182">
        <v>-207107740.89</v>
      </c>
      <c r="P182">
        <v>0</v>
      </c>
    </row>
    <row r="183" spans="1:16" ht="12.75">
      <c r="A183" t="s">
        <v>140</v>
      </c>
      <c r="B183" t="s">
        <v>512</v>
      </c>
      <c r="C183" t="s">
        <v>517</v>
      </c>
      <c r="D183" t="s">
        <v>518</v>
      </c>
      <c r="E183" t="s">
        <v>519</v>
      </c>
      <c r="F183" t="s">
        <v>556</v>
      </c>
      <c r="G183" t="s">
        <v>557</v>
      </c>
      <c r="H183">
        <v>-388210000</v>
      </c>
      <c r="I183">
        <v>0</v>
      </c>
      <c r="J183">
        <v>0</v>
      </c>
      <c r="K183">
        <v>-388210000</v>
      </c>
      <c r="L183">
        <v>-388210000</v>
      </c>
      <c r="M183">
        <v>0</v>
      </c>
      <c r="N183">
        <v>0</v>
      </c>
      <c r="O183">
        <v>-388210000</v>
      </c>
      <c r="P183">
        <v>0</v>
      </c>
    </row>
    <row r="184" spans="1:16" ht="12.75">
      <c r="A184" t="s">
        <v>140</v>
      </c>
      <c r="B184" t="s">
        <v>512</v>
      </c>
      <c r="C184" t="s">
        <v>517</v>
      </c>
      <c r="D184" t="s">
        <v>518</v>
      </c>
      <c r="E184" t="s">
        <v>519</v>
      </c>
      <c r="F184" t="s">
        <v>558</v>
      </c>
      <c r="G184" t="s">
        <v>559</v>
      </c>
      <c r="H184">
        <v>-205265946.82</v>
      </c>
      <c r="I184">
        <v>0</v>
      </c>
      <c r="J184">
        <v>0</v>
      </c>
      <c r="K184">
        <v>-205265946.82</v>
      </c>
      <c r="L184">
        <v>-205265946.82</v>
      </c>
      <c r="M184">
        <v>0</v>
      </c>
      <c r="N184">
        <v>0</v>
      </c>
      <c r="O184">
        <v>-205265946.82</v>
      </c>
      <c r="P184">
        <v>0</v>
      </c>
    </row>
    <row r="185" spans="1:16" ht="12.75">
      <c r="A185" t="s">
        <v>140</v>
      </c>
      <c r="B185" t="s">
        <v>512</v>
      </c>
      <c r="C185" t="s">
        <v>517</v>
      </c>
      <c r="D185" t="s">
        <v>518</v>
      </c>
      <c r="E185" t="s">
        <v>519</v>
      </c>
      <c r="F185" t="s">
        <v>560</v>
      </c>
      <c r="G185" t="s">
        <v>561</v>
      </c>
      <c r="H185">
        <v>-228686926.16</v>
      </c>
      <c r="I185">
        <v>0</v>
      </c>
      <c r="J185">
        <v>0</v>
      </c>
      <c r="K185">
        <v>-228686926.16</v>
      </c>
      <c r="L185">
        <v>-228686926.16</v>
      </c>
      <c r="M185">
        <v>0</v>
      </c>
      <c r="N185">
        <v>0</v>
      </c>
      <c r="O185">
        <v>-228686926.16</v>
      </c>
      <c r="P185">
        <v>0</v>
      </c>
    </row>
    <row r="186" spans="1:16" ht="12.75">
      <c r="A186" t="s">
        <v>140</v>
      </c>
      <c r="B186" t="s">
        <v>512</v>
      </c>
      <c r="C186" t="s">
        <v>517</v>
      </c>
      <c r="D186" t="s">
        <v>518</v>
      </c>
      <c r="E186" t="s">
        <v>519</v>
      </c>
      <c r="F186" t="s">
        <v>562</v>
      </c>
      <c r="G186" t="s">
        <v>563</v>
      </c>
      <c r="H186">
        <v>-118015068.92</v>
      </c>
      <c r="I186">
        <v>0</v>
      </c>
      <c r="J186">
        <v>0</v>
      </c>
      <c r="K186">
        <v>-118015068.92</v>
      </c>
      <c r="L186">
        <v>-118015068.92</v>
      </c>
      <c r="M186">
        <v>0</v>
      </c>
      <c r="N186">
        <v>0</v>
      </c>
      <c r="O186">
        <v>-118015068.92</v>
      </c>
      <c r="P186">
        <v>0</v>
      </c>
    </row>
    <row r="187" spans="1:16" ht="12.75">
      <c r="A187" t="s">
        <v>140</v>
      </c>
      <c r="B187" t="s">
        <v>512</v>
      </c>
      <c r="C187" t="s">
        <v>517</v>
      </c>
      <c r="D187" t="s">
        <v>518</v>
      </c>
      <c r="E187" t="s">
        <v>519</v>
      </c>
      <c r="F187" t="s">
        <v>564</v>
      </c>
      <c r="G187" t="s">
        <v>565</v>
      </c>
      <c r="H187">
        <v>88832426.53999999</v>
      </c>
      <c r="I187">
        <v>0</v>
      </c>
      <c r="J187">
        <v>0</v>
      </c>
      <c r="K187">
        <v>88832426.54</v>
      </c>
      <c r="L187">
        <v>88832426.53999999</v>
      </c>
      <c r="M187">
        <v>0</v>
      </c>
      <c r="N187">
        <v>0</v>
      </c>
      <c r="O187">
        <v>88832426.54</v>
      </c>
      <c r="P187">
        <v>0</v>
      </c>
    </row>
    <row r="188" spans="1:16" ht="12.75">
      <c r="A188" t="s">
        <v>140</v>
      </c>
      <c r="B188" t="s">
        <v>512</v>
      </c>
      <c r="C188" t="s">
        <v>517</v>
      </c>
      <c r="D188" t="s">
        <v>518</v>
      </c>
      <c r="E188" t="s">
        <v>519</v>
      </c>
      <c r="F188" t="s">
        <v>566</v>
      </c>
      <c r="G188" t="s">
        <v>567</v>
      </c>
      <c r="H188">
        <v>-44668385.66</v>
      </c>
      <c r="I188">
        <v>0</v>
      </c>
      <c r="J188">
        <v>0</v>
      </c>
      <c r="K188">
        <v>-44668385.66</v>
      </c>
      <c r="L188">
        <v>-44668385.66</v>
      </c>
      <c r="M188">
        <v>0</v>
      </c>
      <c r="N188">
        <v>0</v>
      </c>
      <c r="O188">
        <v>-44668385.66</v>
      </c>
      <c r="P188">
        <v>0</v>
      </c>
    </row>
    <row r="189" spans="1:16" ht="12.75">
      <c r="A189" t="s">
        <v>140</v>
      </c>
      <c r="B189" t="s">
        <v>512</v>
      </c>
      <c r="C189" t="s">
        <v>517</v>
      </c>
      <c r="D189" t="s">
        <v>518</v>
      </c>
      <c r="E189" t="s">
        <v>519</v>
      </c>
      <c r="F189" t="s">
        <v>568</v>
      </c>
      <c r="G189" t="s">
        <v>569</v>
      </c>
      <c r="H189">
        <v>63843470.5</v>
      </c>
      <c r="I189">
        <v>0</v>
      </c>
      <c r="J189">
        <v>0</v>
      </c>
      <c r="K189">
        <v>63843470.5</v>
      </c>
      <c r="L189">
        <v>63843470.5</v>
      </c>
      <c r="M189">
        <v>0</v>
      </c>
      <c r="N189">
        <v>0</v>
      </c>
      <c r="O189">
        <v>63843470.5</v>
      </c>
      <c r="P189">
        <v>0</v>
      </c>
    </row>
    <row r="190" spans="1:16" ht="12.75">
      <c r="A190" t="s">
        <v>140</v>
      </c>
      <c r="B190" t="s">
        <v>512</v>
      </c>
      <c r="C190" t="s">
        <v>517</v>
      </c>
      <c r="D190" t="s">
        <v>518</v>
      </c>
      <c r="E190" t="s">
        <v>519</v>
      </c>
      <c r="F190" t="s">
        <v>570</v>
      </c>
      <c r="G190" t="s">
        <v>571</v>
      </c>
      <c r="H190">
        <v>74516339.28</v>
      </c>
      <c r="I190">
        <v>0</v>
      </c>
      <c r="J190">
        <v>0</v>
      </c>
      <c r="K190">
        <v>74516339.28</v>
      </c>
      <c r="L190">
        <v>74516339.28</v>
      </c>
      <c r="M190">
        <v>0</v>
      </c>
      <c r="N190">
        <v>0</v>
      </c>
      <c r="O190">
        <v>74516339.28</v>
      </c>
      <c r="P190">
        <v>0</v>
      </c>
    </row>
    <row r="191" spans="1:16" ht="12.75">
      <c r="A191" t="s">
        <v>140</v>
      </c>
      <c r="B191" t="s">
        <v>512</v>
      </c>
      <c r="C191" t="s">
        <v>517</v>
      </c>
      <c r="D191" t="s">
        <v>518</v>
      </c>
      <c r="E191" t="s">
        <v>519</v>
      </c>
      <c r="F191" t="s">
        <v>572</v>
      </c>
      <c r="G191" t="s">
        <v>573</v>
      </c>
      <c r="H191">
        <v>23649853.37</v>
      </c>
      <c r="I191">
        <v>0</v>
      </c>
      <c r="J191">
        <v>0</v>
      </c>
      <c r="K191">
        <v>23649853.37</v>
      </c>
      <c r="L191">
        <v>23649853.37</v>
      </c>
      <c r="M191">
        <v>0</v>
      </c>
      <c r="N191">
        <v>0</v>
      </c>
      <c r="O191">
        <v>23649853.37</v>
      </c>
      <c r="P191">
        <v>0</v>
      </c>
    </row>
    <row r="192" spans="1:16" ht="12.75">
      <c r="A192" t="s">
        <v>140</v>
      </c>
      <c r="B192" t="s">
        <v>512</v>
      </c>
      <c r="C192" t="s">
        <v>517</v>
      </c>
      <c r="D192" t="s">
        <v>518</v>
      </c>
      <c r="E192" t="s">
        <v>519</v>
      </c>
      <c r="F192" t="s">
        <v>574</v>
      </c>
      <c r="G192" t="s">
        <v>575</v>
      </c>
      <c r="H192">
        <v>198647.29</v>
      </c>
      <c r="I192">
        <v>0</v>
      </c>
      <c r="J192">
        <v>0</v>
      </c>
      <c r="K192">
        <v>198647.29</v>
      </c>
      <c r="L192">
        <v>198647.29</v>
      </c>
      <c r="M192">
        <v>0</v>
      </c>
      <c r="N192">
        <v>0</v>
      </c>
      <c r="O192">
        <v>198647.29</v>
      </c>
      <c r="P192">
        <v>0</v>
      </c>
    </row>
    <row r="193" spans="1:16" ht="12.75">
      <c r="A193" t="s">
        <v>140</v>
      </c>
      <c r="B193" t="s">
        <v>512</v>
      </c>
      <c r="C193" t="s">
        <v>517</v>
      </c>
      <c r="D193" t="s">
        <v>518</v>
      </c>
      <c r="E193" t="s">
        <v>519</v>
      </c>
      <c r="F193" t="s">
        <v>576</v>
      </c>
      <c r="G193" t="s">
        <v>577</v>
      </c>
      <c r="H193">
        <v>43834603.07</v>
      </c>
      <c r="I193">
        <v>0</v>
      </c>
      <c r="J193">
        <v>0</v>
      </c>
      <c r="K193">
        <v>43834603.07</v>
      </c>
      <c r="L193">
        <v>43834603.07</v>
      </c>
      <c r="M193">
        <v>0</v>
      </c>
      <c r="N193">
        <v>0</v>
      </c>
      <c r="O193">
        <v>43834603.07</v>
      </c>
      <c r="P193">
        <v>0</v>
      </c>
    </row>
    <row r="194" spans="1:16" ht="12.75">
      <c r="A194" t="s">
        <v>140</v>
      </c>
      <c r="B194" t="s">
        <v>512</v>
      </c>
      <c r="C194" t="s">
        <v>517</v>
      </c>
      <c r="D194" t="s">
        <v>518</v>
      </c>
      <c r="E194" t="s">
        <v>519</v>
      </c>
      <c r="F194" t="s">
        <v>578</v>
      </c>
      <c r="G194" t="s">
        <v>579</v>
      </c>
      <c r="H194">
        <v>35428921.6</v>
      </c>
      <c r="I194">
        <v>0</v>
      </c>
      <c r="J194">
        <v>0</v>
      </c>
      <c r="K194">
        <v>35428921.6</v>
      </c>
      <c r="L194">
        <v>35428921.6</v>
      </c>
      <c r="M194">
        <v>0</v>
      </c>
      <c r="N194">
        <v>0</v>
      </c>
      <c r="O194">
        <v>35428921.6</v>
      </c>
      <c r="P194">
        <v>0</v>
      </c>
    </row>
    <row r="195" spans="1:16" ht="12.75">
      <c r="A195" t="s">
        <v>140</v>
      </c>
      <c r="B195" t="s">
        <v>512</v>
      </c>
      <c r="C195" t="s">
        <v>517</v>
      </c>
      <c r="D195" t="s">
        <v>518</v>
      </c>
      <c r="E195" t="s">
        <v>519</v>
      </c>
      <c r="F195" t="s">
        <v>580</v>
      </c>
      <c r="G195" t="s">
        <v>581</v>
      </c>
      <c r="H195">
        <v>22751152.25</v>
      </c>
      <c r="I195">
        <v>0</v>
      </c>
      <c r="J195">
        <v>0</v>
      </c>
      <c r="K195">
        <v>22751152.25</v>
      </c>
      <c r="L195">
        <v>22751152.25</v>
      </c>
      <c r="M195">
        <v>0</v>
      </c>
      <c r="N195">
        <v>0</v>
      </c>
      <c r="O195">
        <v>22751152.25</v>
      </c>
      <c r="P195">
        <v>0</v>
      </c>
    </row>
    <row r="196" spans="1:16" ht="12.75">
      <c r="A196" t="s">
        <v>140</v>
      </c>
      <c r="B196" t="s">
        <v>512</v>
      </c>
      <c r="C196" t="s">
        <v>517</v>
      </c>
      <c r="D196" t="s">
        <v>518</v>
      </c>
      <c r="E196" t="s">
        <v>519</v>
      </c>
      <c r="F196" t="s">
        <v>582</v>
      </c>
      <c r="G196" t="s">
        <v>583</v>
      </c>
      <c r="H196">
        <v>27430165.31</v>
      </c>
      <c r="I196">
        <v>0</v>
      </c>
      <c r="J196">
        <v>0</v>
      </c>
      <c r="K196">
        <v>27430165.31</v>
      </c>
      <c r="L196">
        <v>27466549.31</v>
      </c>
      <c r="M196">
        <v>0</v>
      </c>
      <c r="N196">
        <v>36384</v>
      </c>
      <c r="O196">
        <v>27430165.31</v>
      </c>
      <c r="P196">
        <v>0</v>
      </c>
    </row>
    <row r="197" spans="1:16" ht="12.75">
      <c r="A197" t="s">
        <v>140</v>
      </c>
      <c r="B197" t="s">
        <v>512</v>
      </c>
      <c r="C197" t="s">
        <v>517</v>
      </c>
      <c r="D197" t="s">
        <v>518</v>
      </c>
      <c r="E197" t="s">
        <v>519</v>
      </c>
      <c r="F197" t="s">
        <v>584</v>
      </c>
      <c r="G197" t="s">
        <v>585</v>
      </c>
      <c r="H197">
        <v>4316331.02</v>
      </c>
      <c r="I197">
        <v>0</v>
      </c>
      <c r="J197">
        <v>0</v>
      </c>
      <c r="K197">
        <v>4316331.02</v>
      </c>
      <c r="P197">
        <v>0</v>
      </c>
    </row>
    <row r="198" spans="1:16" ht="12.75">
      <c r="A198" t="s">
        <v>140</v>
      </c>
      <c r="B198" t="s">
        <v>512</v>
      </c>
      <c r="C198" t="s">
        <v>517</v>
      </c>
      <c r="D198" t="s">
        <v>586</v>
      </c>
      <c r="E198" t="s">
        <v>587</v>
      </c>
      <c r="F198" t="s">
        <v>587</v>
      </c>
      <c r="G198" t="s">
        <v>588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2.75">
      <c r="A199" t="s">
        <v>140</v>
      </c>
      <c r="B199" t="s">
        <v>512</v>
      </c>
      <c r="C199" t="s">
        <v>589</v>
      </c>
      <c r="D199" t="s">
        <v>590</v>
      </c>
      <c r="E199" t="s">
        <v>591</v>
      </c>
      <c r="F199" t="s">
        <v>591</v>
      </c>
      <c r="G199" t="s">
        <v>592</v>
      </c>
      <c r="H199">
        <v>-9478512.75</v>
      </c>
      <c r="I199">
        <v>0</v>
      </c>
      <c r="J199">
        <v>0</v>
      </c>
      <c r="K199">
        <v>-9478512.75</v>
      </c>
      <c r="L199">
        <v>-8624486.04</v>
      </c>
      <c r="M199">
        <v>0</v>
      </c>
      <c r="N199">
        <v>0</v>
      </c>
      <c r="O199">
        <v>-8624486.04</v>
      </c>
      <c r="P199">
        <v>0</v>
      </c>
    </row>
    <row r="200" spans="1:16" ht="12.75">
      <c r="A200" t="s">
        <v>140</v>
      </c>
      <c r="B200" t="s">
        <v>512</v>
      </c>
      <c r="C200" t="s">
        <v>589</v>
      </c>
      <c r="D200" t="s">
        <v>593</v>
      </c>
      <c r="E200" t="s">
        <v>594</v>
      </c>
      <c r="F200" t="s">
        <v>594</v>
      </c>
      <c r="G200" t="s">
        <v>595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2.75">
      <c r="A201" t="s">
        <v>140</v>
      </c>
      <c r="B201" t="s">
        <v>512</v>
      </c>
      <c r="C201" t="s">
        <v>589</v>
      </c>
      <c r="D201" t="s">
        <v>596</v>
      </c>
      <c r="E201" t="s">
        <v>597</v>
      </c>
      <c r="F201" t="s">
        <v>597</v>
      </c>
      <c r="G201" t="s">
        <v>598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512</v>
      </c>
      <c r="C202" t="s">
        <v>589</v>
      </c>
      <c r="D202" t="s">
        <v>599</v>
      </c>
      <c r="E202" t="s">
        <v>600</v>
      </c>
      <c r="F202" t="s">
        <v>600</v>
      </c>
      <c r="G202" t="s">
        <v>601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512</v>
      </c>
      <c r="C203" t="s">
        <v>589</v>
      </c>
      <c r="D203" t="s">
        <v>602</v>
      </c>
      <c r="E203" t="s">
        <v>603</v>
      </c>
      <c r="F203" t="s">
        <v>603</v>
      </c>
      <c r="G203" t="s">
        <v>604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512</v>
      </c>
      <c r="C204" t="s">
        <v>589</v>
      </c>
      <c r="D204" t="s">
        <v>605</v>
      </c>
      <c r="E204" t="s">
        <v>606</v>
      </c>
      <c r="F204" t="s">
        <v>606</v>
      </c>
      <c r="G204" t="s">
        <v>607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512</v>
      </c>
      <c r="C205" t="s">
        <v>608</v>
      </c>
      <c r="D205" t="s">
        <v>609</v>
      </c>
      <c r="E205" t="s">
        <v>610</v>
      </c>
      <c r="F205" t="s">
        <v>610</v>
      </c>
      <c r="G205" t="s">
        <v>611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512</v>
      </c>
      <c r="C206" t="s">
        <v>608</v>
      </c>
      <c r="D206" t="s">
        <v>609</v>
      </c>
      <c r="E206" t="s">
        <v>612</v>
      </c>
      <c r="F206" t="s">
        <v>612</v>
      </c>
      <c r="G206" t="s">
        <v>613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512</v>
      </c>
      <c r="C207" t="s">
        <v>614</v>
      </c>
      <c r="D207" t="s">
        <v>615</v>
      </c>
      <c r="E207" t="s">
        <v>616</v>
      </c>
      <c r="F207" t="s">
        <v>617</v>
      </c>
      <c r="G207" t="s">
        <v>618</v>
      </c>
      <c r="H207">
        <v>-18000000</v>
      </c>
      <c r="I207">
        <v>0</v>
      </c>
      <c r="J207">
        <v>0</v>
      </c>
      <c r="K207">
        <v>-18000000</v>
      </c>
      <c r="L207">
        <v>0</v>
      </c>
      <c r="M207">
        <v>2000000</v>
      </c>
      <c r="N207">
        <v>20000000</v>
      </c>
      <c r="O207">
        <v>-18000000</v>
      </c>
      <c r="P207">
        <v>0</v>
      </c>
    </row>
    <row r="208" spans="1:16" ht="12.75">
      <c r="A208" t="s">
        <v>140</v>
      </c>
      <c r="B208" t="s">
        <v>512</v>
      </c>
      <c r="C208" t="s">
        <v>614</v>
      </c>
      <c r="D208" t="s">
        <v>615</v>
      </c>
      <c r="E208" t="s">
        <v>616</v>
      </c>
      <c r="F208" t="s">
        <v>619</v>
      </c>
      <c r="G208" t="s">
        <v>620</v>
      </c>
      <c r="H208">
        <v>-8000000</v>
      </c>
      <c r="I208">
        <v>0</v>
      </c>
      <c r="J208">
        <v>0</v>
      </c>
      <c r="K208">
        <v>-8000000</v>
      </c>
      <c r="L208">
        <v>-12000000</v>
      </c>
      <c r="M208">
        <v>4000000</v>
      </c>
      <c r="N208">
        <v>0</v>
      </c>
      <c r="O208">
        <v>-8000000</v>
      </c>
      <c r="P208">
        <v>0</v>
      </c>
    </row>
    <row r="209" spans="1:16" ht="12.75">
      <c r="A209" t="s">
        <v>140</v>
      </c>
      <c r="B209" t="s">
        <v>512</v>
      </c>
      <c r="C209" t="s">
        <v>614</v>
      </c>
      <c r="D209" t="s">
        <v>615</v>
      </c>
      <c r="E209" t="s">
        <v>616</v>
      </c>
      <c r="F209" t="s">
        <v>621</v>
      </c>
      <c r="G209" t="s">
        <v>622</v>
      </c>
      <c r="H209">
        <v>-10000000</v>
      </c>
      <c r="I209">
        <v>0</v>
      </c>
      <c r="J209">
        <v>0</v>
      </c>
      <c r="K209">
        <v>-10000000</v>
      </c>
      <c r="L209">
        <v>-15000000</v>
      </c>
      <c r="M209">
        <v>5000000</v>
      </c>
      <c r="N209">
        <v>0</v>
      </c>
      <c r="O209">
        <v>-10000000</v>
      </c>
      <c r="P209">
        <v>0</v>
      </c>
    </row>
    <row r="210" spans="1:16" ht="12.75">
      <c r="A210" t="s">
        <v>140</v>
      </c>
      <c r="B210" t="s">
        <v>512</v>
      </c>
      <c r="C210" t="s">
        <v>614</v>
      </c>
      <c r="D210" t="s">
        <v>615</v>
      </c>
      <c r="E210" t="s">
        <v>616</v>
      </c>
      <c r="F210" t="s">
        <v>623</v>
      </c>
      <c r="G210" t="s">
        <v>624</v>
      </c>
      <c r="H210">
        <v>-900000</v>
      </c>
      <c r="I210">
        <v>0</v>
      </c>
      <c r="J210">
        <v>0</v>
      </c>
      <c r="K210">
        <v>-900000</v>
      </c>
      <c r="L210">
        <v>0</v>
      </c>
      <c r="M210">
        <v>100000</v>
      </c>
      <c r="N210">
        <v>1000000</v>
      </c>
      <c r="O210">
        <v>-900000</v>
      </c>
      <c r="P210">
        <v>0</v>
      </c>
    </row>
    <row r="211" spans="1:16" ht="12.75">
      <c r="A211" t="s">
        <v>140</v>
      </c>
      <c r="B211" t="s">
        <v>512</v>
      </c>
      <c r="C211" t="s">
        <v>614</v>
      </c>
      <c r="D211" t="s">
        <v>615</v>
      </c>
      <c r="E211" t="s">
        <v>616</v>
      </c>
      <c r="F211" t="s">
        <v>625</v>
      </c>
      <c r="G211" t="s">
        <v>626</v>
      </c>
      <c r="H211">
        <v>-18000000</v>
      </c>
      <c r="I211">
        <v>0</v>
      </c>
      <c r="J211">
        <v>0</v>
      </c>
      <c r="K211">
        <v>-18000000</v>
      </c>
      <c r="L211">
        <v>0</v>
      </c>
      <c r="M211">
        <v>2000000</v>
      </c>
      <c r="N211">
        <v>20000000</v>
      </c>
      <c r="O211">
        <v>-18000000</v>
      </c>
      <c r="P211">
        <v>0</v>
      </c>
    </row>
    <row r="212" spans="1:16" ht="12.75">
      <c r="A212" t="s">
        <v>140</v>
      </c>
      <c r="B212" t="s">
        <v>512</v>
      </c>
      <c r="C212" t="s">
        <v>614</v>
      </c>
      <c r="D212" t="s">
        <v>615</v>
      </c>
      <c r="E212" t="s">
        <v>616</v>
      </c>
      <c r="F212" t="s">
        <v>627</v>
      </c>
      <c r="G212" t="s">
        <v>628</v>
      </c>
      <c r="H212">
        <v>-1710000</v>
      </c>
      <c r="I212">
        <v>0</v>
      </c>
      <c r="J212">
        <v>0</v>
      </c>
      <c r="K212">
        <v>-1710000</v>
      </c>
      <c r="L212">
        <v>-3420000</v>
      </c>
      <c r="M212">
        <v>1710000</v>
      </c>
      <c r="N212">
        <v>0</v>
      </c>
      <c r="O212">
        <v>-1710000</v>
      </c>
      <c r="P212">
        <v>0</v>
      </c>
    </row>
    <row r="213" spans="1:16" ht="12.75">
      <c r="A213" t="s">
        <v>140</v>
      </c>
      <c r="B213" t="s">
        <v>512</v>
      </c>
      <c r="C213" t="s">
        <v>614</v>
      </c>
      <c r="D213" t="s">
        <v>615</v>
      </c>
      <c r="E213" t="s">
        <v>616</v>
      </c>
      <c r="F213" t="s">
        <v>629</v>
      </c>
      <c r="G213" t="s">
        <v>630</v>
      </c>
      <c r="H213">
        <v>0</v>
      </c>
      <c r="I213">
        <v>0</v>
      </c>
      <c r="J213">
        <v>15000000</v>
      </c>
      <c r="K213">
        <v>-15000000</v>
      </c>
      <c r="L213">
        <v>-2000000</v>
      </c>
      <c r="M213">
        <v>2000000</v>
      </c>
      <c r="N213">
        <v>0</v>
      </c>
      <c r="O213">
        <v>0</v>
      </c>
      <c r="P213">
        <v>0</v>
      </c>
    </row>
    <row r="214" spans="1:16" ht="12.75">
      <c r="A214" t="s">
        <v>140</v>
      </c>
      <c r="B214" t="s">
        <v>512</v>
      </c>
      <c r="C214" t="s">
        <v>614</v>
      </c>
      <c r="D214" t="s">
        <v>615</v>
      </c>
      <c r="E214" t="s">
        <v>616</v>
      </c>
      <c r="F214" t="s">
        <v>631</v>
      </c>
      <c r="G214" t="s">
        <v>632</v>
      </c>
      <c r="H214">
        <v>0</v>
      </c>
      <c r="I214">
        <v>0</v>
      </c>
      <c r="J214">
        <v>15000000</v>
      </c>
      <c r="K214">
        <v>-15000000</v>
      </c>
      <c r="L214">
        <v>-3000000</v>
      </c>
      <c r="M214">
        <v>3000000</v>
      </c>
      <c r="N214">
        <v>0</v>
      </c>
      <c r="O214">
        <v>0</v>
      </c>
      <c r="P214">
        <v>0</v>
      </c>
    </row>
    <row r="215" spans="1:16" ht="12.75">
      <c r="A215" t="s">
        <v>140</v>
      </c>
      <c r="B215" t="s">
        <v>512</v>
      </c>
      <c r="C215" t="s">
        <v>614</v>
      </c>
      <c r="D215" t="s">
        <v>615</v>
      </c>
      <c r="E215" t="s">
        <v>616</v>
      </c>
      <c r="F215" t="s">
        <v>633</v>
      </c>
      <c r="G215" t="s">
        <v>634</v>
      </c>
      <c r="H215">
        <v>-5240000</v>
      </c>
      <c r="I215">
        <v>0</v>
      </c>
      <c r="J215">
        <v>0</v>
      </c>
      <c r="K215">
        <v>-5240000</v>
      </c>
      <c r="L215">
        <v>-7860000</v>
      </c>
      <c r="M215">
        <v>2620000</v>
      </c>
      <c r="N215">
        <v>0</v>
      </c>
      <c r="O215">
        <v>-5240000</v>
      </c>
      <c r="P215">
        <v>0</v>
      </c>
    </row>
    <row r="216" spans="1:16" ht="12.75">
      <c r="A216" t="s">
        <v>140</v>
      </c>
      <c r="B216" t="s">
        <v>512</v>
      </c>
      <c r="C216" t="s">
        <v>614</v>
      </c>
      <c r="D216" t="s">
        <v>615</v>
      </c>
      <c r="E216" t="s">
        <v>616</v>
      </c>
      <c r="F216" t="s">
        <v>635</v>
      </c>
      <c r="G216" t="s">
        <v>636</v>
      </c>
      <c r="H216">
        <v>-2820000</v>
      </c>
      <c r="I216">
        <v>0</v>
      </c>
      <c r="J216">
        <v>0</v>
      </c>
      <c r="K216">
        <v>-2820000</v>
      </c>
      <c r="L216">
        <v>-5640000</v>
      </c>
      <c r="M216">
        <v>2820000</v>
      </c>
      <c r="N216">
        <v>0</v>
      </c>
      <c r="O216">
        <v>-2820000</v>
      </c>
      <c r="P216">
        <v>0</v>
      </c>
    </row>
    <row r="217" spans="1:16" ht="12.75">
      <c r="A217" t="s">
        <v>140</v>
      </c>
      <c r="B217" t="s">
        <v>512</v>
      </c>
      <c r="C217" t="s">
        <v>614</v>
      </c>
      <c r="D217" t="s">
        <v>615</v>
      </c>
      <c r="E217" t="s">
        <v>616</v>
      </c>
      <c r="F217" t="s">
        <v>637</v>
      </c>
      <c r="G217" t="s">
        <v>638</v>
      </c>
      <c r="H217">
        <v>-18000000</v>
      </c>
      <c r="I217">
        <v>0</v>
      </c>
      <c r="J217">
        <v>0</v>
      </c>
      <c r="K217">
        <v>-18000000</v>
      </c>
      <c r="L217">
        <v>-24000000</v>
      </c>
      <c r="M217">
        <v>6000000</v>
      </c>
      <c r="N217">
        <v>0</v>
      </c>
      <c r="O217">
        <v>-18000000</v>
      </c>
      <c r="P217">
        <v>0</v>
      </c>
    </row>
    <row r="218" spans="1:16" ht="12.75">
      <c r="A218" t="s">
        <v>140</v>
      </c>
      <c r="B218" t="s">
        <v>512</v>
      </c>
      <c r="C218" t="s">
        <v>614</v>
      </c>
      <c r="D218" t="s">
        <v>615</v>
      </c>
      <c r="E218" t="s">
        <v>616</v>
      </c>
      <c r="F218" t="s">
        <v>639</v>
      </c>
      <c r="G218" t="s">
        <v>640</v>
      </c>
      <c r="H218">
        <v>-44100000</v>
      </c>
      <c r="I218">
        <v>8800000</v>
      </c>
      <c r="J218">
        <v>0</v>
      </c>
      <c r="K218">
        <v>-35300000</v>
      </c>
      <c r="L218">
        <v>-52900000</v>
      </c>
      <c r="M218">
        <v>8800000</v>
      </c>
      <c r="N218">
        <v>0</v>
      </c>
      <c r="O218">
        <v>-44100000</v>
      </c>
      <c r="P218">
        <v>0</v>
      </c>
    </row>
    <row r="219" spans="1:16" ht="12.75">
      <c r="A219" t="s">
        <v>140</v>
      </c>
      <c r="B219" t="s">
        <v>512</v>
      </c>
      <c r="C219" t="s">
        <v>614</v>
      </c>
      <c r="D219" t="s">
        <v>615</v>
      </c>
      <c r="E219" t="s">
        <v>616</v>
      </c>
      <c r="F219" t="s">
        <v>641</v>
      </c>
      <c r="G219" t="s">
        <v>642</v>
      </c>
      <c r="H219">
        <v>-10000000</v>
      </c>
      <c r="I219">
        <v>0</v>
      </c>
      <c r="J219">
        <v>0</v>
      </c>
      <c r="K219">
        <v>-10000000</v>
      </c>
      <c r="L219">
        <v>-11250000</v>
      </c>
      <c r="M219">
        <v>1250000</v>
      </c>
      <c r="N219">
        <v>0</v>
      </c>
      <c r="O219">
        <v>-10000000</v>
      </c>
      <c r="P219">
        <v>0</v>
      </c>
    </row>
    <row r="220" spans="1:16" ht="12.75">
      <c r="A220" t="s">
        <v>140</v>
      </c>
      <c r="B220" t="s">
        <v>512</v>
      </c>
      <c r="C220" t="s">
        <v>614</v>
      </c>
      <c r="D220" t="s">
        <v>615</v>
      </c>
      <c r="E220" t="s">
        <v>616</v>
      </c>
      <c r="F220" t="s">
        <v>643</v>
      </c>
      <c r="G220" t="s">
        <v>644</v>
      </c>
      <c r="H220">
        <v>-22000000</v>
      </c>
      <c r="I220">
        <v>0</v>
      </c>
      <c r="J220">
        <v>0</v>
      </c>
      <c r="K220">
        <v>-22000000</v>
      </c>
      <c r="L220">
        <v>-24750000</v>
      </c>
      <c r="M220">
        <v>2750000</v>
      </c>
      <c r="N220">
        <v>0</v>
      </c>
      <c r="O220">
        <v>-22000000</v>
      </c>
      <c r="P220">
        <v>0</v>
      </c>
    </row>
    <row r="221" spans="1:16" ht="12.75">
      <c r="A221" t="s">
        <v>140</v>
      </c>
      <c r="B221" t="s">
        <v>512</v>
      </c>
      <c r="C221" t="s">
        <v>614</v>
      </c>
      <c r="D221" t="s">
        <v>615</v>
      </c>
      <c r="E221" t="s">
        <v>616</v>
      </c>
      <c r="F221" t="s">
        <v>645</v>
      </c>
      <c r="G221" t="s">
        <v>646</v>
      </c>
      <c r="H221">
        <v>-8800000</v>
      </c>
      <c r="I221">
        <v>0</v>
      </c>
      <c r="J221">
        <v>0</v>
      </c>
      <c r="K221">
        <v>-8800000</v>
      </c>
      <c r="L221">
        <v>-9900000</v>
      </c>
      <c r="M221">
        <v>1100000</v>
      </c>
      <c r="N221">
        <v>0</v>
      </c>
      <c r="O221">
        <v>-8800000</v>
      </c>
      <c r="P221">
        <v>0</v>
      </c>
    </row>
    <row r="222" spans="1:16" ht="12.75">
      <c r="A222" t="s">
        <v>140</v>
      </c>
      <c r="B222" t="s">
        <v>512</v>
      </c>
      <c r="C222" t="s">
        <v>614</v>
      </c>
      <c r="D222" t="s">
        <v>615</v>
      </c>
      <c r="E222" t="s">
        <v>616</v>
      </c>
      <c r="F222" t="s">
        <v>647</v>
      </c>
      <c r="G222" t="s">
        <v>648</v>
      </c>
      <c r="H222">
        <v>-8800000</v>
      </c>
      <c r="I222">
        <v>0</v>
      </c>
      <c r="J222">
        <v>0</v>
      </c>
      <c r="K222">
        <v>-8800000</v>
      </c>
      <c r="L222">
        <v>-9900000</v>
      </c>
      <c r="M222">
        <v>1100000</v>
      </c>
      <c r="N222">
        <v>0</v>
      </c>
      <c r="O222">
        <v>-8800000</v>
      </c>
      <c r="P222">
        <v>0</v>
      </c>
    </row>
    <row r="223" spans="1:16" ht="12.75">
      <c r="A223" t="s">
        <v>140</v>
      </c>
      <c r="B223" t="s">
        <v>512</v>
      </c>
      <c r="C223" t="s">
        <v>614</v>
      </c>
      <c r="D223" t="s">
        <v>615</v>
      </c>
      <c r="E223" t="s">
        <v>649</v>
      </c>
      <c r="F223" t="s">
        <v>650</v>
      </c>
      <c r="G223" t="s">
        <v>651</v>
      </c>
      <c r="H223">
        <v>-53025000</v>
      </c>
      <c r="I223">
        <v>0</v>
      </c>
      <c r="J223">
        <v>0</v>
      </c>
      <c r="K223">
        <v>-53025000</v>
      </c>
      <c r="L223">
        <v>-57490000</v>
      </c>
      <c r="M223">
        <v>4465000</v>
      </c>
      <c r="N223">
        <v>0</v>
      </c>
      <c r="O223">
        <v>-53025000</v>
      </c>
      <c r="P223">
        <v>0</v>
      </c>
    </row>
    <row r="224" spans="1:16" ht="12.75">
      <c r="A224" t="s">
        <v>140</v>
      </c>
      <c r="B224" t="s">
        <v>512</v>
      </c>
      <c r="C224" t="s">
        <v>614</v>
      </c>
      <c r="D224" t="s">
        <v>615</v>
      </c>
      <c r="E224" t="s">
        <v>652</v>
      </c>
      <c r="F224" t="s">
        <v>653</v>
      </c>
      <c r="G224" t="s">
        <v>654</v>
      </c>
      <c r="H224">
        <v>0</v>
      </c>
      <c r="I224">
        <v>209500000</v>
      </c>
      <c r="J224">
        <v>234750000</v>
      </c>
      <c r="K224">
        <v>-25250000</v>
      </c>
      <c r="L224">
        <v>0</v>
      </c>
      <c r="M224">
        <v>521550000</v>
      </c>
      <c r="N224">
        <v>521550000</v>
      </c>
      <c r="O224">
        <v>0</v>
      </c>
      <c r="P224">
        <v>0</v>
      </c>
    </row>
    <row r="225" spans="1:16" ht="12.75">
      <c r="A225" t="s">
        <v>140</v>
      </c>
      <c r="B225" t="s">
        <v>512</v>
      </c>
      <c r="C225" t="s">
        <v>614</v>
      </c>
      <c r="D225" t="s">
        <v>615</v>
      </c>
      <c r="E225" t="s">
        <v>652</v>
      </c>
      <c r="F225" t="s">
        <v>655</v>
      </c>
      <c r="G225" t="s">
        <v>656</v>
      </c>
      <c r="H225">
        <v>-30000000</v>
      </c>
      <c r="I225">
        <v>380000000</v>
      </c>
      <c r="J225">
        <v>380000000</v>
      </c>
      <c r="K225">
        <v>-30000000</v>
      </c>
      <c r="L225">
        <v>-6000000</v>
      </c>
      <c r="M225">
        <v>262000000</v>
      </c>
      <c r="N225">
        <v>286000000</v>
      </c>
      <c r="O225">
        <v>-30000000</v>
      </c>
      <c r="P225">
        <v>0</v>
      </c>
    </row>
    <row r="226" spans="1:16" ht="12.75">
      <c r="A226" t="s">
        <v>140</v>
      </c>
      <c r="B226" t="s">
        <v>512</v>
      </c>
      <c r="C226" t="s">
        <v>614</v>
      </c>
      <c r="D226" t="s">
        <v>615</v>
      </c>
      <c r="E226" t="s">
        <v>652</v>
      </c>
      <c r="F226" t="s">
        <v>657</v>
      </c>
      <c r="G226" t="s">
        <v>658</v>
      </c>
      <c r="H226">
        <v>-8250000</v>
      </c>
      <c r="I226">
        <v>292300000</v>
      </c>
      <c r="J226">
        <v>332050000</v>
      </c>
      <c r="K226">
        <v>-48000000</v>
      </c>
      <c r="L226">
        <v>-48000000</v>
      </c>
      <c r="M226">
        <v>464600000</v>
      </c>
      <c r="N226">
        <v>424850000</v>
      </c>
      <c r="O226">
        <v>-8250000</v>
      </c>
      <c r="P226">
        <v>0</v>
      </c>
    </row>
    <row r="227" spans="1:16" ht="12.75">
      <c r="A227" t="s">
        <v>140</v>
      </c>
      <c r="B227" t="s">
        <v>512</v>
      </c>
      <c r="C227" t="s">
        <v>614</v>
      </c>
      <c r="D227" t="s">
        <v>615</v>
      </c>
      <c r="E227" t="s">
        <v>652</v>
      </c>
      <c r="F227" t="s">
        <v>659</v>
      </c>
      <c r="G227" t="s">
        <v>660</v>
      </c>
      <c r="H227">
        <v>-30000000</v>
      </c>
      <c r="I227">
        <v>229950000</v>
      </c>
      <c r="J227">
        <v>229950000</v>
      </c>
      <c r="K227">
        <v>-30000000</v>
      </c>
      <c r="L227">
        <v>-30000000</v>
      </c>
      <c r="M227">
        <v>231100000</v>
      </c>
      <c r="N227">
        <v>231100000</v>
      </c>
      <c r="O227">
        <v>-30000000</v>
      </c>
      <c r="P227">
        <v>0</v>
      </c>
    </row>
    <row r="228" spans="1:16" ht="12.75">
      <c r="A228" t="s">
        <v>140</v>
      </c>
      <c r="B228" t="s">
        <v>512</v>
      </c>
      <c r="C228" t="s">
        <v>614</v>
      </c>
      <c r="D228" t="s">
        <v>615</v>
      </c>
      <c r="E228" t="s">
        <v>652</v>
      </c>
      <c r="F228" t="s">
        <v>661</v>
      </c>
      <c r="G228" t="s">
        <v>662</v>
      </c>
      <c r="H228">
        <v>0</v>
      </c>
      <c r="I228">
        <v>15050000</v>
      </c>
      <c r="J228">
        <v>15050000</v>
      </c>
      <c r="K228">
        <v>0</v>
      </c>
      <c r="L228">
        <v>-38600000</v>
      </c>
      <c r="M228">
        <v>299900000</v>
      </c>
      <c r="N228">
        <v>261300000</v>
      </c>
      <c r="O228">
        <v>0</v>
      </c>
      <c r="P228">
        <v>0</v>
      </c>
    </row>
    <row r="229" spans="1:16" ht="12.75">
      <c r="A229" t="s">
        <v>140</v>
      </c>
      <c r="B229" t="s">
        <v>512</v>
      </c>
      <c r="C229" t="s">
        <v>614</v>
      </c>
      <c r="D229" t="s">
        <v>615</v>
      </c>
      <c r="E229" t="s">
        <v>652</v>
      </c>
      <c r="F229" t="s">
        <v>663</v>
      </c>
      <c r="G229" t="s">
        <v>664</v>
      </c>
      <c r="H229">
        <v>-54950000</v>
      </c>
      <c r="I229">
        <v>378650000</v>
      </c>
      <c r="J229">
        <v>378650000</v>
      </c>
      <c r="K229">
        <v>-54950000</v>
      </c>
      <c r="L229">
        <v>-54950000</v>
      </c>
      <c r="M229">
        <v>402800000</v>
      </c>
      <c r="N229">
        <v>402800000</v>
      </c>
      <c r="O229">
        <v>-54950000</v>
      </c>
      <c r="P229">
        <v>0</v>
      </c>
    </row>
    <row r="230" spans="1:16" ht="12.75">
      <c r="A230" t="s">
        <v>140</v>
      </c>
      <c r="B230" t="s">
        <v>512</v>
      </c>
      <c r="C230" t="s">
        <v>614</v>
      </c>
      <c r="D230" t="s">
        <v>615</v>
      </c>
      <c r="E230" t="s">
        <v>665</v>
      </c>
      <c r="F230" t="s">
        <v>666</v>
      </c>
      <c r="G230" t="s">
        <v>667</v>
      </c>
      <c r="H230">
        <v>-17600000</v>
      </c>
      <c r="I230">
        <v>0</v>
      </c>
      <c r="J230">
        <v>8800000</v>
      </c>
      <c r="K230">
        <v>-26400000</v>
      </c>
      <c r="L230">
        <v>-8800000</v>
      </c>
      <c r="M230">
        <v>0</v>
      </c>
      <c r="N230">
        <v>8800000</v>
      </c>
      <c r="O230">
        <v>-17600000</v>
      </c>
      <c r="P230">
        <v>0</v>
      </c>
    </row>
    <row r="231" spans="1:16" ht="12.75">
      <c r="A231" t="s">
        <v>140</v>
      </c>
      <c r="B231" t="s">
        <v>512</v>
      </c>
      <c r="C231" t="s">
        <v>614</v>
      </c>
      <c r="D231" t="s">
        <v>668</v>
      </c>
      <c r="E231" t="s">
        <v>669</v>
      </c>
      <c r="F231" t="s">
        <v>669</v>
      </c>
      <c r="G231" t="s">
        <v>670</v>
      </c>
      <c r="H231">
        <v>0</v>
      </c>
      <c r="I231">
        <v>0</v>
      </c>
      <c r="J231">
        <v>0</v>
      </c>
      <c r="K231">
        <v>0</v>
      </c>
      <c r="L231">
        <v>-3600000</v>
      </c>
      <c r="M231">
        <v>3600000</v>
      </c>
      <c r="N231">
        <v>0</v>
      </c>
      <c r="O231">
        <v>0</v>
      </c>
      <c r="P231">
        <v>0</v>
      </c>
    </row>
    <row r="232" spans="1:16" ht="12.75">
      <c r="A232" t="s">
        <v>140</v>
      </c>
      <c r="B232" t="s">
        <v>512</v>
      </c>
      <c r="C232" t="s">
        <v>614</v>
      </c>
      <c r="D232" t="s">
        <v>671</v>
      </c>
      <c r="E232" t="s">
        <v>672</v>
      </c>
      <c r="F232" t="s">
        <v>673</v>
      </c>
      <c r="G232" t="s">
        <v>674</v>
      </c>
      <c r="H232">
        <v>0.23</v>
      </c>
      <c r="I232">
        <v>0</v>
      </c>
      <c r="J232">
        <v>0</v>
      </c>
      <c r="K232">
        <v>0.23</v>
      </c>
      <c r="L232">
        <v>0.23</v>
      </c>
      <c r="M232">
        <v>0</v>
      </c>
      <c r="N232">
        <v>0</v>
      </c>
      <c r="O232">
        <v>0.23</v>
      </c>
      <c r="P232">
        <v>0</v>
      </c>
    </row>
    <row r="233" spans="1:16" ht="12.75">
      <c r="A233" t="s">
        <v>140</v>
      </c>
      <c r="B233" t="s">
        <v>512</v>
      </c>
      <c r="C233" t="s">
        <v>614</v>
      </c>
      <c r="D233" t="s">
        <v>671</v>
      </c>
      <c r="E233" t="s">
        <v>672</v>
      </c>
      <c r="F233" t="s">
        <v>675</v>
      </c>
      <c r="G233" t="s">
        <v>676</v>
      </c>
      <c r="H233">
        <v>-187032.04</v>
      </c>
      <c r="I233">
        <v>0</v>
      </c>
      <c r="J233">
        <v>0</v>
      </c>
      <c r="K233">
        <v>-187032.04</v>
      </c>
      <c r="L233">
        <v>-374064.04</v>
      </c>
      <c r="M233">
        <v>187032</v>
      </c>
      <c r="N233">
        <v>0</v>
      </c>
      <c r="O233">
        <v>-187032.04</v>
      </c>
      <c r="P233">
        <v>0</v>
      </c>
    </row>
    <row r="234" spans="1:16" ht="12.75">
      <c r="A234" t="s">
        <v>140</v>
      </c>
      <c r="B234" t="s">
        <v>512</v>
      </c>
      <c r="C234" t="s">
        <v>614</v>
      </c>
      <c r="D234" t="s">
        <v>677</v>
      </c>
      <c r="E234" t="s">
        <v>678</v>
      </c>
      <c r="F234" t="s">
        <v>678</v>
      </c>
      <c r="G234" t="s">
        <v>679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140</v>
      </c>
      <c r="B235" t="s">
        <v>512</v>
      </c>
      <c r="C235" t="s">
        <v>680</v>
      </c>
      <c r="D235" t="s">
        <v>681</v>
      </c>
      <c r="E235" t="s">
        <v>682</v>
      </c>
      <c r="F235" t="s">
        <v>682</v>
      </c>
      <c r="G235" t="s">
        <v>683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140</v>
      </c>
      <c r="B236" t="s">
        <v>512</v>
      </c>
      <c r="C236" t="s">
        <v>680</v>
      </c>
      <c r="D236" t="s">
        <v>684</v>
      </c>
      <c r="E236" t="s">
        <v>685</v>
      </c>
      <c r="F236" t="s">
        <v>685</v>
      </c>
      <c r="G236" t="s">
        <v>686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687</v>
      </c>
      <c r="C237" t="s">
        <v>688</v>
      </c>
      <c r="D237" t="s">
        <v>689</v>
      </c>
      <c r="E237" t="s">
        <v>690</v>
      </c>
      <c r="F237" t="s">
        <v>690</v>
      </c>
      <c r="G237" t="s">
        <v>691</v>
      </c>
      <c r="H237">
        <v>36510459.32</v>
      </c>
      <c r="I237">
        <v>290439.7</v>
      </c>
      <c r="J237">
        <v>0</v>
      </c>
      <c r="K237">
        <v>36800899.02</v>
      </c>
      <c r="L237">
        <v>35936226.87</v>
      </c>
      <c r="M237">
        <v>574232.45</v>
      </c>
      <c r="N237">
        <v>0</v>
      </c>
      <c r="O237">
        <v>36510459.32</v>
      </c>
      <c r="P237">
        <v>0</v>
      </c>
    </row>
    <row r="238" spans="1:16" ht="12.75">
      <c r="A238" t="s">
        <v>134</v>
      </c>
      <c r="B238" t="s">
        <v>687</v>
      </c>
      <c r="C238" t="s">
        <v>688</v>
      </c>
      <c r="D238" t="s">
        <v>692</v>
      </c>
      <c r="E238" t="s">
        <v>693</v>
      </c>
      <c r="F238" t="s">
        <v>693</v>
      </c>
      <c r="G238" t="s">
        <v>694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687</v>
      </c>
      <c r="C239" t="s">
        <v>688</v>
      </c>
      <c r="D239" t="s">
        <v>695</v>
      </c>
      <c r="E239" t="s">
        <v>696</v>
      </c>
      <c r="F239" t="s">
        <v>696</v>
      </c>
      <c r="G239" t="s">
        <v>697</v>
      </c>
      <c r="H239">
        <v>218946266.19</v>
      </c>
      <c r="I239">
        <v>5652275.91</v>
      </c>
      <c r="J239">
        <v>0</v>
      </c>
      <c r="K239">
        <v>224598542.1</v>
      </c>
      <c r="L239">
        <v>205660683.2</v>
      </c>
      <c r="M239">
        <v>13285582.99</v>
      </c>
      <c r="N239">
        <v>0</v>
      </c>
      <c r="O239">
        <v>218946266.19</v>
      </c>
      <c r="P239">
        <v>0</v>
      </c>
    </row>
    <row r="240" spans="1:16" ht="12.75">
      <c r="A240" t="s">
        <v>134</v>
      </c>
      <c r="B240" t="s">
        <v>687</v>
      </c>
      <c r="C240" t="s">
        <v>688</v>
      </c>
      <c r="D240" t="s">
        <v>695</v>
      </c>
      <c r="E240" t="s">
        <v>698</v>
      </c>
      <c r="F240" t="s">
        <v>698</v>
      </c>
      <c r="G240" t="s">
        <v>699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2.75">
      <c r="A241" t="s">
        <v>134</v>
      </c>
      <c r="B241" t="s">
        <v>687</v>
      </c>
      <c r="C241" t="s">
        <v>688</v>
      </c>
      <c r="D241" t="s">
        <v>700</v>
      </c>
      <c r="E241" t="s">
        <v>701</v>
      </c>
      <c r="F241" t="s">
        <v>701</v>
      </c>
      <c r="G241" t="s">
        <v>702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2.75">
      <c r="A242" t="s">
        <v>134</v>
      </c>
      <c r="B242" t="s">
        <v>687</v>
      </c>
      <c r="C242" t="s">
        <v>688</v>
      </c>
      <c r="D242" t="s">
        <v>703</v>
      </c>
      <c r="E242" t="s">
        <v>704</v>
      </c>
      <c r="F242" t="s">
        <v>704</v>
      </c>
      <c r="G242" t="s">
        <v>705</v>
      </c>
      <c r="H242">
        <v>992062.95</v>
      </c>
      <c r="I242">
        <v>0</v>
      </c>
      <c r="J242">
        <v>0</v>
      </c>
      <c r="K242">
        <v>992062.95</v>
      </c>
      <c r="L242">
        <v>992062.95</v>
      </c>
      <c r="M242">
        <v>0</v>
      </c>
      <c r="N242">
        <v>0</v>
      </c>
      <c r="O242">
        <v>992062.95</v>
      </c>
      <c r="P242">
        <v>0</v>
      </c>
    </row>
    <row r="243" spans="1:16" ht="12.75">
      <c r="A243" t="s">
        <v>134</v>
      </c>
      <c r="B243" t="s">
        <v>687</v>
      </c>
      <c r="C243" t="s">
        <v>688</v>
      </c>
      <c r="D243" t="s">
        <v>703</v>
      </c>
      <c r="E243" t="s">
        <v>706</v>
      </c>
      <c r="F243" t="s">
        <v>706</v>
      </c>
      <c r="G243" t="s">
        <v>707</v>
      </c>
      <c r="H243">
        <v>865503.94</v>
      </c>
      <c r="I243">
        <v>0</v>
      </c>
      <c r="J243">
        <v>0</v>
      </c>
      <c r="K243">
        <v>865503.94</v>
      </c>
      <c r="L243">
        <v>447398.09</v>
      </c>
      <c r="M243">
        <v>418105.85</v>
      </c>
      <c r="N243">
        <v>0</v>
      </c>
      <c r="O243">
        <v>865503.94</v>
      </c>
      <c r="P243">
        <v>0</v>
      </c>
    </row>
    <row r="244" spans="1:16" ht="12.75">
      <c r="A244" t="s">
        <v>134</v>
      </c>
      <c r="B244" t="s">
        <v>687</v>
      </c>
      <c r="C244" t="s">
        <v>708</v>
      </c>
      <c r="D244" t="s">
        <v>709</v>
      </c>
      <c r="E244" t="s">
        <v>710</v>
      </c>
      <c r="F244" t="s">
        <v>711</v>
      </c>
      <c r="G244" t="s">
        <v>712</v>
      </c>
      <c r="H244">
        <v>7300687.94</v>
      </c>
      <c r="I244">
        <v>0</v>
      </c>
      <c r="J244">
        <v>1416.44</v>
      </c>
      <c r="K244">
        <v>7299271.5</v>
      </c>
      <c r="L244">
        <v>7330272.53</v>
      </c>
      <c r="M244">
        <v>0</v>
      </c>
      <c r="N244">
        <v>29584.59</v>
      </c>
      <c r="O244">
        <v>7300687.94</v>
      </c>
      <c r="P244">
        <v>0</v>
      </c>
    </row>
    <row r="245" spans="1:16" ht="12.75">
      <c r="A245" t="s">
        <v>134</v>
      </c>
      <c r="B245" t="s">
        <v>687</v>
      </c>
      <c r="C245" t="s">
        <v>708</v>
      </c>
      <c r="D245" t="s">
        <v>709</v>
      </c>
      <c r="E245" t="s">
        <v>710</v>
      </c>
      <c r="F245" t="s">
        <v>713</v>
      </c>
      <c r="G245" t="s">
        <v>714</v>
      </c>
      <c r="H245">
        <v>41406990.68</v>
      </c>
      <c r="I245">
        <v>0</v>
      </c>
      <c r="J245">
        <v>0</v>
      </c>
      <c r="K245">
        <v>41406990.68</v>
      </c>
      <c r="L245">
        <v>40288557.98</v>
      </c>
      <c r="M245">
        <v>1177564.01</v>
      </c>
      <c r="N245">
        <v>59131.31</v>
      </c>
      <c r="O245">
        <v>41406990.68</v>
      </c>
      <c r="P245">
        <v>0</v>
      </c>
    </row>
    <row r="246" spans="1:16" ht="12.75">
      <c r="A246" t="s">
        <v>134</v>
      </c>
      <c r="B246" t="s">
        <v>687</v>
      </c>
      <c r="C246" t="s">
        <v>708</v>
      </c>
      <c r="D246" t="s">
        <v>709</v>
      </c>
      <c r="E246" t="s">
        <v>710</v>
      </c>
      <c r="F246" t="s">
        <v>715</v>
      </c>
      <c r="G246" t="s">
        <v>716</v>
      </c>
      <c r="H246">
        <v>5120566.72</v>
      </c>
      <c r="I246">
        <v>0</v>
      </c>
      <c r="J246">
        <v>0</v>
      </c>
      <c r="K246">
        <v>5120566.72</v>
      </c>
      <c r="L246">
        <v>5120566.72</v>
      </c>
      <c r="M246">
        <v>0</v>
      </c>
      <c r="N246">
        <v>0</v>
      </c>
      <c r="O246">
        <v>5120566.72</v>
      </c>
      <c r="P246">
        <v>0</v>
      </c>
    </row>
    <row r="247" spans="1:16" ht="12.75">
      <c r="A247" t="s">
        <v>134</v>
      </c>
      <c r="B247" t="s">
        <v>687</v>
      </c>
      <c r="C247" t="s">
        <v>708</v>
      </c>
      <c r="D247" t="s">
        <v>709</v>
      </c>
      <c r="E247" t="s">
        <v>717</v>
      </c>
      <c r="F247" t="s">
        <v>718</v>
      </c>
      <c r="G247" t="s">
        <v>719</v>
      </c>
      <c r="H247">
        <v>13207439.89</v>
      </c>
      <c r="I247">
        <v>0</v>
      </c>
      <c r="J247">
        <v>0</v>
      </c>
      <c r="K247">
        <v>13207439.89</v>
      </c>
      <c r="L247">
        <v>13234389.89</v>
      </c>
      <c r="M247">
        <v>0</v>
      </c>
      <c r="N247">
        <v>26950</v>
      </c>
      <c r="O247">
        <v>13207439.89</v>
      </c>
      <c r="P247">
        <v>0</v>
      </c>
    </row>
    <row r="248" spans="1:16" ht="12.75">
      <c r="A248" t="s">
        <v>134</v>
      </c>
      <c r="B248" t="s">
        <v>687</v>
      </c>
      <c r="C248" t="s">
        <v>708</v>
      </c>
      <c r="D248" t="s">
        <v>709</v>
      </c>
      <c r="E248" t="s">
        <v>720</v>
      </c>
      <c r="F248" t="s">
        <v>720</v>
      </c>
      <c r="G248" t="s">
        <v>721</v>
      </c>
      <c r="H248">
        <v>8092210.04</v>
      </c>
      <c r="I248">
        <v>0</v>
      </c>
      <c r="J248">
        <v>0</v>
      </c>
      <c r="K248">
        <v>8092210.04</v>
      </c>
      <c r="L248">
        <v>8023210.04</v>
      </c>
      <c r="M248">
        <v>69000</v>
      </c>
      <c r="N248">
        <v>0</v>
      </c>
      <c r="O248">
        <v>8092210.04</v>
      </c>
      <c r="P248">
        <v>0</v>
      </c>
    </row>
    <row r="249" spans="1:16" ht="12.75">
      <c r="A249" t="s">
        <v>134</v>
      </c>
      <c r="B249" t="s">
        <v>687</v>
      </c>
      <c r="C249" t="s">
        <v>708</v>
      </c>
      <c r="D249" t="s">
        <v>709</v>
      </c>
      <c r="E249" t="s">
        <v>722</v>
      </c>
      <c r="F249" t="s">
        <v>722</v>
      </c>
      <c r="G249" t="s">
        <v>723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2.75">
      <c r="A250" t="s">
        <v>134</v>
      </c>
      <c r="B250" t="s">
        <v>687</v>
      </c>
      <c r="C250" t="s">
        <v>708</v>
      </c>
      <c r="D250" t="s">
        <v>709</v>
      </c>
      <c r="E250" t="s">
        <v>724</v>
      </c>
      <c r="F250" t="s">
        <v>724</v>
      </c>
      <c r="G250" t="s">
        <v>725</v>
      </c>
      <c r="H250">
        <v>8837030.88</v>
      </c>
      <c r="I250">
        <v>63563.45</v>
      </c>
      <c r="J250">
        <v>0</v>
      </c>
      <c r="K250">
        <v>8900594.33</v>
      </c>
      <c r="L250">
        <v>8569398.16</v>
      </c>
      <c r="M250">
        <v>267632.72</v>
      </c>
      <c r="N250">
        <v>0</v>
      </c>
      <c r="O250">
        <v>8837030.88</v>
      </c>
      <c r="P250">
        <v>0</v>
      </c>
    </row>
    <row r="251" spans="1:16" ht="12.75">
      <c r="A251" t="s">
        <v>134</v>
      </c>
      <c r="B251" t="s">
        <v>687</v>
      </c>
      <c r="C251" t="s">
        <v>708</v>
      </c>
      <c r="D251" t="s">
        <v>709</v>
      </c>
      <c r="E251" t="s">
        <v>726</v>
      </c>
      <c r="F251" t="s">
        <v>726</v>
      </c>
      <c r="G251" t="s">
        <v>727</v>
      </c>
      <c r="H251">
        <v>25768212.46</v>
      </c>
      <c r="I251">
        <v>0</v>
      </c>
      <c r="J251">
        <v>0</v>
      </c>
      <c r="K251">
        <v>25768212.46</v>
      </c>
      <c r="L251">
        <v>25768212.46</v>
      </c>
      <c r="M251">
        <v>0</v>
      </c>
      <c r="N251">
        <v>0</v>
      </c>
      <c r="O251">
        <v>25768212.46</v>
      </c>
      <c r="P251">
        <v>0</v>
      </c>
    </row>
    <row r="252" spans="1:16" ht="12.75">
      <c r="A252" t="s">
        <v>134</v>
      </c>
      <c r="B252" t="s">
        <v>687</v>
      </c>
      <c r="C252" t="s">
        <v>708</v>
      </c>
      <c r="D252" t="s">
        <v>728</v>
      </c>
      <c r="E252" t="s">
        <v>729</v>
      </c>
      <c r="F252" t="s">
        <v>730</v>
      </c>
      <c r="G252" t="s">
        <v>731</v>
      </c>
      <c r="H252">
        <v>22677050.62</v>
      </c>
      <c r="I252">
        <v>0</v>
      </c>
      <c r="J252">
        <v>0</v>
      </c>
      <c r="K252">
        <v>22677050.62</v>
      </c>
      <c r="L252">
        <v>22677050.62</v>
      </c>
      <c r="M252">
        <v>0</v>
      </c>
      <c r="N252">
        <v>0</v>
      </c>
      <c r="O252">
        <v>22677050.62</v>
      </c>
      <c r="P252">
        <v>0</v>
      </c>
    </row>
    <row r="253" spans="1:16" ht="12.75">
      <c r="A253" t="s">
        <v>134</v>
      </c>
      <c r="B253" t="s">
        <v>687</v>
      </c>
      <c r="C253" t="s">
        <v>708</v>
      </c>
      <c r="D253" t="s">
        <v>728</v>
      </c>
      <c r="E253" t="s">
        <v>729</v>
      </c>
      <c r="F253" t="s">
        <v>732</v>
      </c>
      <c r="G253" t="s">
        <v>733</v>
      </c>
      <c r="H253">
        <v>105921506.14</v>
      </c>
      <c r="I253">
        <v>0</v>
      </c>
      <c r="J253">
        <v>0</v>
      </c>
      <c r="K253">
        <v>105921506.14</v>
      </c>
      <c r="L253">
        <v>105235410.78</v>
      </c>
      <c r="M253">
        <v>1285717.92</v>
      </c>
      <c r="N253">
        <v>599622.56</v>
      </c>
      <c r="O253">
        <v>105921506.14</v>
      </c>
      <c r="P253">
        <v>0</v>
      </c>
    </row>
    <row r="254" spans="1:16" ht="12.75">
      <c r="A254" t="s">
        <v>134</v>
      </c>
      <c r="B254" t="s">
        <v>687</v>
      </c>
      <c r="C254" t="s">
        <v>708</v>
      </c>
      <c r="D254" t="s">
        <v>728</v>
      </c>
      <c r="E254" t="s">
        <v>729</v>
      </c>
      <c r="F254" t="s">
        <v>734</v>
      </c>
      <c r="G254" t="s">
        <v>735</v>
      </c>
      <c r="H254">
        <v>7859493.9</v>
      </c>
      <c r="I254">
        <v>0</v>
      </c>
      <c r="J254">
        <v>0</v>
      </c>
      <c r="K254">
        <v>7859493.9</v>
      </c>
      <c r="L254">
        <v>7742188.67</v>
      </c>
      <c r="M254">
        <v>117305.23</v>
      </c>
      <c r="N254">
        <v>0</v>
      </c>
      <c r="O254">
        <v>7859493.9</v>
      </c>
      <c r="P254">
        <v>0</v>
      </c>
    </row>
    <row r="255" spans="1:16" ht="12.75">
      <c r="A255" t="s">
        <v>134</v>
      </c>
      <c r="B255" t="s">
        <v>687</v>
      </c>
      <c r="C255" t="s">
        <v>708</v>
      </c>
      <c r="D255" t="s">
        <v>728</v>
      </c>
      <c r="E255" t="s">
        <v>729</v>
      </c>
      <c r="F255" t="s">
        <v>736</v>
      </c>
      <c r="G255" t="s">
        <v>737</v>
      </c>
      <c r="H255">
        <v>7986782.23</v>
      </c>
      <c r="I255">
        <v>0</v>
      </c>
      <c r="J255">
        <v>0</v>
      </c>
      <c r="K255">
        <v>7986782.23</v>
      </c>
      <c r="L255">
        <v>7986782.23</v>
      </c>
      <c r="M255">
        <v>0</v>
      </c>
      <c r="N255">
        <v>0</v>
      </c>
      <c r="O255">
        <v>7986782.23</v>
      </c>
      <c r="P255">
        <v>0</v>
      </c>
    </row>
    <row r="256" spans="1:16" ht="12.75">
      <c r="A256" t="s">
        <v>134</v>
      </c>
      <c r="B256" t="s">
        <v>687</v>
      </c>
      <c r="C256" t="s">
        <v>708</v>
      </c>
      <c r="D256" t="s">
        <v>728</v>
      </c>
      <c r="E256" t="s">
        <v>729</v>
      </c>
      <c r="F256" t="s">
        <v>738</v>
      </c>
      <c r="G256" t="s">
        <v>739</v>
      </c>
      <c r="H256">
        <v>11435809.81</v>
      </c>
      <c r="I256">
        <v>0</v>
      </c>
      <c r="J256">
        <v>0</v>
      </c>
      <c r="K256">
        <v>11435809.81</v>
      </c>
      <c r="L256">
        <v>11435809.81</v>
      </c>
      <c r="M256">
        <v>23570.69</v>
      </c>
      <c r="N256">
        <v>23570.69</v>
      </c>
      <c r="O256">
        <v>11435809.81</v>
      </c>
      <c r="P256">
        <v>0</v>
      </c>
    </row>
    <row r="257" spans="1:16" ht="12.75">
      <c r="A257" t="s">
        <v>134</v>
      </c>
      <c r="B257" t="s">
        <v>687</v>
      </c>
      <c r="C257" t="s">
        <v>708</v>
      </c>
      <c r="D257" t="s">
        <v>728</v>
      </c>
      <c r="E257" t="s">
        <v>729</v>
      </c>
      <c r="F257" t="s">
        <v>740</v>
      </c>
      <c r="G257" t="s">
        <v>741</v>
      </c>
      <c r="H257">
        <v>12740955.49</v>
      </c>
      <c r="I257">
        <v>0</v>
      </c>
      <c r="J257">
        <v>0</v>
      </c>
      <c r="K257">
        <v>12740955.49</v>
      </c>
      <c r="L257">
        <v>12740955.49</v>
      </c>
      <c r="M257">
        <v>0</v>
      </c>
      <c r="N257">
        <v>0</v>
      </c>
      <c r="O257">
        <v>12740955.49</v>
      </c>
      <c r="P257">
        <v>0</v>
      </c>
    </row>
    <row r="258" spans="1:16" ht="12.75">
      <c r="A258" t="s">
        <v>134</v>
      </c>
      <c r="B258" t="s">
        <v>687</v>
      </c>
      <c r="C258" t="s">
        <v>708</v>
      </c>
      <c r="D258" t="s">
        <v>728</v>
      </c>
      <c r="E258" t="s">
        <v>729</v>
      </c>
      <c r="F258" t="s">
        <v>742</v>
      </c>
      <c r="G258" t="s">
        <v>743</v>
      </c>
      <c r="H258">
        <v>76392701.64</v>
      </c>
      <c r="I258">
        <v>0</v>
      </c>
      <c r="J258">
        <v>0</v>
      </c>
      <c r="K258">
        <v>76392701.64</v>
      </c>
      <c r="L258">
        <v>72022237.72</v>
      </c>
      <c r="M258">
        <v>4370463.92</v>
      </c>
      <c r="N258">
        <v>0</v>
      </c>
      <c r="O258">
        <v>76392701.64</v>
      </c>
      <c r="P258">
        <v>0</v>
      </c>
    </row>
    <row r="259" spans="1:16" ht="12.75">
      <c r="A259" t="s">
        <v>134</v>
      </c>
      <c r="B259" t="s">
        <v>687</v>
      </c>
      <c r="C259" t="s">
        <v>708</v>
      </c>
      <c r="D259" t="s">
        <v>728</v>
      </c>
      <c r="E259" t="s">
        <v>729</v>
      </c>
      <c r="F259" t="s">
        <v>744</v>
      </c>
      <c r="G259" t="s">
        <v>745</v>
      </c>
      <c r="H259">
        <v>5509293.06</v>
      </c>
      <c r="I259">
        <v>0</v>
      </c>
      <c r="J259">
        <v>0</v>
      </c>
      <c r="K259">
        <v>5509293.06</v>
      </c>
      <c r="L259">
        <v>5448883.81</v>
      </c>
      <c r="M259">
        <v>60409.25</v>
      </c>
      <c r="N259">
        <v>0</v>
      </c>
      <c r="O259">
        <v>5509293.06</v>
      </c>
      <c r="P259">
        <v>0</v>
      </c>
    </row>
    <row r="260" spans="1:16" ht="12.75">
      <c r="A260" t="s">
        <v>134</v>
      </c>
      <c r="B260" t="s">
        <v>687</v>
      </c>
      <c r="C260" t="s">
        <v>708</v>
      </c>
      <c r="D260" t="s">
        <v>728</v>
      </c>
      <c r="E260" t="s">
        <v>729</v>
      </c>
      <c r="F260" t="s">
        <v>746</v>
      </c>
      <c r="G260" t="s">
        <v>747</v>
      </c>
      <c r="H260">
        <v>16917497.28</v>
      </c>
      <c r="I260">
        <v>0</v>
      </c>
      <c r="J260">
        <v>0</v>
      </c>
      <c r="K260">
        <v>16917497.28</v>
      </c>
      <c r="L260">
        <v>16381000.59</v>
      </c>
      <c r="M260">
        <v>536496.69</v>
      </c>
      <c r="N260">
        <v>0</v>
      </c>
      <c r="O260">
        <v>16917497.28</v>
      </c>
      <c r="P260">
        <v>0</v>
      </c>
    </row>
    <row r="261" spans="1:16" ht="12.75">
      <c r="A261" t="s">
        <v>134</v>
      </c>
      <c r="B261" t="s">
        <v>687</v>
      </c>
      <c r="C261" t="s">
        <v>708</v>
      </c>
      <c r="D261" t="s">
        <v>728</v>
      </c>
      <c r="E261" t="s">
        <v>729</v>
      </c>
      <c r="F261" t="s">
        <v>748</v>
      </c>
      <c r="G261" t="s">
        <v>749</v>
      </c>
      <c r="H261">
        <v>1024049.27</v>
      </c>
      <c r="I261">
        <v>0</v>
      </c>
      <c r="J261">
        <v>0</v>
      </c>
      <c r="K261">
        <v>1024049.27</v>
      </c>
      <c r="L261">
        <v>1024049.27</v>
      </c>
      <c r="M261">
        <v>0</v>
      </c>
      <c r="N261">
        <v>0</v>
      </c>
      <c r="O261">
        <v>1024049.27</v>
      </c>
      <c r="P261">
        <v>0</v>
      </c>
    </row>
    <row r="262" spans="1:16" ht="12.75">
      <c r="A262" t="s">
        <v>134</v>
      </c>
      <c r="B262" t="s">
        <v>687</v>
      </c>
      <c r="C262" t="s">
        <v>708</v>
      </c>
      <c r="D262" t="s">
        <v>728</v>
      </c>
      <c r="E262" t="s">
        <v>729</v>
      </c>
      <c r="F262" t="s">
        <v>750</v>
      </c>
      <c r="G262" t="s">
        <v>751</v>
      </c>
      <c r="H262">
        <v>17254774.36</v>
      </c>
      <c r="I262">
        <v>0</v>
      </c>
      <c r="J262">
        <v>0</v>
      </c>
      <c r="K262">
        <v>17254774.36</v>
      </c>
      <c r="L262">
        <v>16585338.04</v>
      </c>
      <c r="M262">
        <v>669436.32</v>
      </c>
      <c r="N262">
        <v>0</v>
      </c>
      <c r="O262">
        <v>17254774.36</v>
      </c>
      <c r="P262">
        <v>0</v>
      </c>
    </row>
    <row r="263" spans="1:16" ht="12.75">
      <c r="A263" t="s">
        <v>134</v>
      </c>
      <c r="B263" t="s">
        <v>687</v>
      </c>
      <c r="C263" t="s">
        <v>708</v>
      </c>
      <c r="D263" t="s">
        <v>728</v>
      </c>
      <c r="E263" t="s">
        <v>729</v>
      </c>
      <c r="F263" t="s">
        <v>752</v>
      </c>
      <c r="G263" t="s">
        <v>753</v>
      </c>
      <c r="H263">
        <v>48532738.21</v>
      </c>
      <c r="I263">
        <v>0</v>
      </c>
      <c r="J263">
        <v>0</v>
      </c>
      <c r="K263">
        <v>48532738.21</v>
      </c>
      <c r="L263">
        <v>48532738.21</v>
      </c>
      <c r="M263">
        <v>0</v>
      </c>
      <c r="N263">
        <v>0</v>
      </c>
      <c r="O263">
        <v>48532738.21</v>
      </c>
      <c r="P263">
        <v>0</v>
      </c>
    </row>
    <row r="264" spans="1:16" ht="12.75">
      <c r="A264" t="s">
        <v>134</v>
      </c>
      <c r="B264" t="s">
        <v>687</v>
      </c>
      <c r="C264" t="s">
        <v>708</v>
      </c>
      <c r="D264" t="s">
        <v>728</v>
      </c>
      <c r="E264" t="s">
        <v>729</v>
      </c>
      <c r="F264" t="s">
        <v>754</v>
      </c>
      <c r="G264" t="s">
        <v>755</v>
      </c>
      <c r="H264">
        <v>1180662.54</v>
      </c>
      <c r="I264">
        <v>0</v>
      </c>
      <c r="J264">
        <v>0</v>
      </c>
      <c r="K264">
        <v>1180662.54</v>
      </c>
      <c r="L264">
        <v>1180662.54</v>
      </c>
      <c r="M264">
        <v>0</v>
      </c>
      <c r="N264">
        <v>0</v>
      </c>
      <c r="O264">
        <v>1180662.54</v>
      </c>
      <c r="P264">
        <v>0</v>
      </c>
    </row>
    <row r="265" spans="1:16" ht="12.75">
      <c r="A265" t="s">
        <v>134</v>
      </c>
      <c r="B265" t="s">
        <v>687</v>
      </c>
      <c r="C265" t="s">
        <v>708</v>
      </c>
      <c r="D265" t="s">
        <v>756</v>
      </c>
      <c r="E265" t="s">
        <v>757</v>
      </c>
      <c r="F265" t="s">
        <v>758</v>
      </c>
      <c r="G265" t="s">
        <v>759</v>
      </c>
      <c r="H265">
        <v>1557646298.11</v>
      </c>
      <c r="I265">
        <v>0</v>
      </c>
      <c r="J265">
        <v>0</v>
      </c>
      <c r="K265">
        <v>1557646298.11</v>
      </c>
      <c r="L265">
        <v>1557646298.11</v>
      </c>
      <c r="M265">
        <v>0</v>
      </c>
      <c r="N265">
        <v>0</v>
      </c>
      <c r="O265">
        <v>1557646298.11</v>
      </c>
      <c r="P265">
        <v>0</v>
      </c>
    </row>
    <row r="266" spans="1:16" ht="12.75">
      <c r="A266" t="s">
        <v>134</v>
      </c>
      <c r="B266" t="s">
        <v>687</v>
      </c>
      <c r="C266" t="s">
        <v>708</v>
      </c>
      <c r="D266" t="s">
        <v>756</v>
      </c>
      <c r="E266" t="s">
        <v>757</v>
      </c>
      <c r="F266" t="s">
        <v>760</v>
      </c>
      <c r="G266" t="s">
        <v>761</v>
      </c>
      <c r="H266">
        <v>753397521.07</v>
      </c>
      <c r="I266">
        <v>0</v>
      </c>
      <c r="J266">
        <v>0</v>
      </c>
      <c r="K266">
        <v>753397521.07</v>
      </c>
      <c r="L266">
        <v>753397521.07</v>
      </c>
      <c r="M266">
        <v>0</v>
      </c>
      <c r="N266">
        <v>0</v>
      </c>
      <c r="O266">
        <v>753397521.07</v>
      </c>
      <c r="P266">
        <v>0</v>
      </c>
    </row>
    <row r="267" spans="1:16" ht="12.75">
      <c r="A267" t="s">
        <v>134</v>
      </c>
      <c r="B267" t="s">
        <v>687</v>
      </c>
      <c r="C267" t="s">
        <v>708</v>
      </c>
      <c r="D267" t="s">
        <v>756</v>
      </c>
      <c r="E267" t="s">
        <v>757</v>
      </c>
      <c r="F267" t="s">
        <v>762</v>
      </c>
      <c r="G267" t="s">
        <v>763</v>
      </c>
      <c r="H267">
        <v>10657812.96</v>
      </c>
      <c r="I267">
        <v>0</v>
      </c>
      <c r="J267">
        <v>0</v>
      </c>
      <c r="K267">
        <v>10657812.96</v>
      </c>
      <c r="L267">
        <v>10657812.96</v>
      </c>
      <c r="M267">
        <v>0</v>
      </c>
      <c r="N267">
        <v>0</v>
      </c>
      <c r="O267">
        <v>10657812.96</v>
      </c>
      <c r="P267">
        <v>0</v>
      </c>
    </row>
    <row r="268" spans="1:16" ht="12.75">
      <c r="A268" t="s">
        <v>134</v>
      </c>
      <c r="B268" t="s">
        <v>687</v>
      </c>
      <c r="C268" t="s">
        <v>708</v>
      </c>
      <c r="D268" t="s">
        <v>764</v>
      </c>
      <c r="E268" t="s">
        <v>765</v>
      </c>
      <c r="F268" t="s">
        <v>766</v>
      </c>
      <c r="G268" t="s">
        <v>767</v>
      </c>
      <c r="H268">
        <v>569014.22</v>
      </c>
      <c r="I268">
        <v>0</v>
      </c>
      <c r="J268">
        <v>0</v>
      </c>
      <c r="K268">
        <v>569014.22</v>
      </c>
      <c r="L268">
        <v>569014.22</v>
      </c>
      <c r="M268">
        <v>0</v>
      </c>
      <c r="N268">
        <v>0</v>
      </c>
      <c r="O268">
        <v>569014.22</v>
      </c>
      <c r="P268">
        <v>0</v>
      </c>
    </row>
    <row r="269" spans="1:16" ht="12.75">
      <c r="A269" t="s">
        <v>134</v>
      </c>
      <c r="B269" t="s">
        <v>687</v>
      </c>
      <c r="C269" t="s">
        <v>708</v>
      </c>
      <c r="D269" t="s">
        <v>764</v>
      </c>
      <c r="E269" t="s">
        <v>765</v>
      </c>
      <c r="F269" t="s">
        <v>768</v>
      </c>
      <c r="G269" t="s">
        <v>769</v>
      </c>
      <c r="H269">
        <v>4337757.65</v>
      </c>
      <c r="I269">
        <v>0</v>
      </c>
      <c r="J269">
        <v>0</v>
      </c>
      <c r="K269">
        <v>4337757.65</v>
      </c>
      <c r="L269">
        <v>4337757.65</v>
      </c>
      <c r="M269">
        <v>0</v>
      </c>
      <c r="N269">
        <v>0</v>
      </c>
      <c r="O269">
        <v>4337757.65</v>
      </c>
      <c r="P269">
        <v>0</v>
      </c>
    </row>
    <row r="270" spans="1:16" ht="12.75">
      <c r="A270" t="s">
        <v>134</v>
      </c>
      <c r="B270" t="s">
        <v>687</v>
      </c>
      <c r="C270" t="s">
        <v>708</v>
      </c>
      <c r="D270" t="s">
        <v>764</v>
      </c>
      <c r="E270" t="s">
        <v>770</v>
      </c>
      <c r="F270" t="s">
        <v>770</v>
      </c>
      <c r="G270" t="s">
        <v>771</v>
      </c>
      <c r="H270">
        <v>444402</v>
      </c>
      <c r="I270">
        <v>0</v>
      </c>
      <c r="J270">
        <v>0</v>
      </c>
      <c r="K270">
        <v>444402</v>
      </c>
      <c r="L270">
        <v>344402</v>
      </c>
      <c r="M270">
        <v>100000</v>
      </c>
      <c r="N270">
        <v>0</v>
      </c>
      <c r="O270">
        <v>444402</v>
      </c>
      <c r="P270">
        <v>0</v>
      </c>
    </row>
    <row r="271" spans="1:16" ht="12.75">
      <c r="A271" t="s">
        <v>134</v>
      </c>
      <c r="B271" t="s">
        <v>687</v>
      </c>
      <c r="C271" t="s">
        <v>708</v>
      </c>
      <c r="D271" t="s">
        <v>772</v>
      </c>
      <c r="E271" t="s">
        <v>773</v>
      </c>
      <c r="F271" t="s">
        <v>773</v>
      </c>
      <c r="G271" t="s">
        <v>774</v>
      </c>
      <c r="H271">
        <v>9098063.73</v>
      </c>
      <c r="I271">
        <v>54533.17</v>
      </c>
      <c r="J271">
        <v>0</v>
      </c>
      <c r="K271">
        <v>9152596.9</v>
      </c>
      <c r="L271">
        <v>8905289.25</v>
      </c>
      <c r="M271">
        <v>192774.48</v>
      </c>
      <c r="N271">
        <v>0</v>
      </c>
      <c r="O271">
        <v>9098063.73</v>
      </c>
      <c r="P271">
        <v>0</v>
      </c>
    </row>
    <row r="272" spans="1:16" ht="12.75">
      <c r="A272" t="s">
        <v>134</v>
      </c>
      <c r="B272" t="s">
        <v>687</v>
      </c>
      <c r="C272" t="s">
        <v>708</v>
      </c>
      <c r="D272" t="s">
        <v>772</v>
      </c>
      <c r="E272" t="s">
        <v>775</v>
      </c>
      <c r="F272" t="s">
        <v>775</v>
      </c>
      <c r="G272" t="s">
        <v>776</v>
      </c>
      <c r="H272">
        <v>17451294</v>
      </c>
      <c r="I272">
        <v>392913.19</v>
      </c>
      <c r="J272">
        <v>0</v>
      </c>
      <c r="K272">
        <v>17844207.19</v>
      </c>
      <c r="L272">
        <v>16503026.879999999</v>
      </c>
      <c r="M272">
        <v>948267.12</v>
      </c>
      <c r="N272">
        <v>0</v>
      </c>
      <c r="O272">
        <v>17451294</v>
      </c>
      <c r="P272">
        <v>0</v>
      </c>
    </row>
    <row r="273" spans="1:16" ht="12.75">
      <c r="A273" t="s">
        <v>134</v>
      </c>
      <c r="B273" t="s">
        <v>687</v>
      </c>
      <c r="C273" t="s">
        <v>708</v>
      </c>
      <c r="D273" t="s">
        <v>777</v>
      </c>
      <c r="E273" t="s">
        <v>778</v>
      </c>
      <c r="F273" t="s">
        <v>779</v>
      </c>
      <c r="G273" t="s">
        <v>780</v>
      </c>
      <c r="H273">
        <v>490498515.98</v>
      </c>
      <c r="I273">
        <v>147420.37</v>
      </c>
      <c r="J273">
        <v>0</v>
      </c>
      <c r="K273">
        <v>490645936.35</v>
      </c>
      <c r="L273">
        <v>488944484.18</v>
      </c>
      <c r="M273">
        <v>1554031.8</v>
      </c>
      <c r="N273">
        <v>0</v>
      </c>
      <c r="O273">
        <v>490498515.98</v>
      </c>
      <c r="P273">
        <v>0</v>
      </c>
    </row>
    <row r="274" spans="1:16" ht="12.75">
      <c r="A274" t="s">
        <v>134</v>
      </c>
      <c r="B274" t="s">
        <v>687</v>
      </c>
      <c r="C274" t="s">
        <v>708</v>
      </c>
      <c r="D274" t="s">
        <v>777</v>
      </c>
      <c r="E274" t="s">
        <v>778</v>
      </c>
      <c r="F274" t="s">
        <v>781</v>
      </c>
      <c r="G274" t="s">
        <v>782</v>
      </c>
      <c r="H274">
        <v>201492.49</v>
      </c>
      <c r="I274">
        <v>0</v>
      </c>
      <c r="J274">
        <v>0</v>
      </c>
      <c r="K274">
        <v>201492.49</v>
      </c>
      <c r="L274">
        <v>186602.18</v>
      </c>
      <c r="M274">
        <v>14890.31</v>
      </c>
      <c r="N274">
        <v>0</v>
      </c>
      <c r="O274">
        <v>201492.49</v>
      </c>
      <c r="P274">
        <v>0</v>
      </c>
    </row>
    <row r="275" spans="1:16" ht="12.75">
      <c r="A275" t="s">
        <v>134</v>
      </c>
      <c r="B275" t="s">
        <v>687</v>
      </c>
      <c r="C275" t="s">
        <v>708</v>
      </c>
      <c r="D275" t="s">
        <v>777</v>
      </c>
      <c r="E275" t="s">
        <v>783</v>
      </c>
      <c r="F275" t="s">
        <v>784</v>
      </c>
      <c r="G275" t="s">
        <v>785</v>
      </c>
      <c r="H275">
        <v>13931441.47</v>
      </c>
      <c r="I275">
        <v>32654.87</v>
      </c>
      <c r="J275">
        <v>0</v>
      </c>
      <c r="K275">
        <v>13964096.34</v>
      </c>
      <c r="L275">
        <v>12670179.49</v>
      </c>
      <c r="M275">
        <v>1261261.98</v>
      </c>
      <c r="N275">
        <v>0</v>
      </c>
      <c r="O275">
        <v>13931441.47</v>
      </c>
      <c r="P275">
        <v>0</v>
      </c>
    </row>
    <row r="276" spans="1:16" ht="12.75">
      <c r="A276" t="s">
        <v>134</v>
      </c>
      <c r="B276" t="s">
        <v>687</v>
      </c>
      <c r="C276" t="s">
        <v>708</v>
      </c>
      <c r="D276" t="s">
        <v>777</v>
      </c>
      <c r="E276" t="s">
        <v>783</v>
      </c>
      <c r="F276" t="s">
        <v>786</v>
      </c>
      <c r="G276" t="s">
        <v>787</v>
      </c>
      <c r="H276">
        <v>4522743.45</v>
      </c>
      <c r="I276">
        <v>57913.73</v>
      </c>
      <c r="J276">
        <v>0</v>
      </c>
      <c r="K276">
        <v>4580657.18</v>
      </c>
      <c r="L276">
        <v>4378911.28</v>
      </c>
      <c r="M276">
        <v>143832.17</v>
      </c>
      <c r="N276">
        <v>0</v>
      </c>
      <c r="O276">
        <v>4522743.45</v>
      </c>
      <c r="P276">
        <v>0</v>
      </c>
    </row>
    <row r="277" spans="1:16" ht="12.75">
      <c r="A277" t="s">
        <v>134</v>
      </c>
      <c r="B277" t="s">
        <v>687</v>
      </c>
      <c r="C277" t="s">
        <v>708</v>
      </c>
      <c r="D277" t="s">
        <v>777</v>
      </c>
      <c r="E277" t="s">
        <v>783</v>
      </c>
      <c r="F277" t="s">
        <v>788</v>
      </c>
      <c r="G277" t="s">
        <v>789</v>
      </c>
      <c r="H277">
        <v>7907507.37</v>
      </c>
      <c r="I277">
        <v>204743.94</v>
      </c>
      <c r="J277">
        <v>0</v>
      </c>
      <c r="K277">
        <v>8112251.31</v>
      </c>
      <c r="L277">
        <v>7571254.16</v>
      </c>
      <c r="M277">
        <v>336253.21</v>
      </c>
      <c r="N277">
        <v>0</v>
      </c>
      <c r="O277">
        <v>7907507.37</v>
      </c>
      <c r="P277">
        <v>0</v>
      </c>
    </row>
    <row r="278" spans="1:16" ht="12.75">
      <c r="A278" t="s">
        <v>134</v>
      </c>
      <c r="B278" t="s">
        <v>687</v>
      </c>
      <c r="C278" t="s">
        <v>708</v>
      </c>
      <c r="D278" t="s">
        <v>790</v>
      </c>
      <c r="E278" t="s">
        <v>791</v>
      </c>
      <c r="F278" t="s">
        <v>791</v>
      </c>
      <c r="G278" t="s">
        <v>792</v>
      </c>
      <c r="H278">
        <v>31600634.7</v>
      </c>
      <c r="I278">
        <v>212168.48</v>
      </c>
      <c r="J278">
        <v>0</v>
      </c>
      <c r="K278">
        <v>31812803.18</v>
      </c>
      <c r="L278">
        <v>30868491.45</v>
      </c>
      <c r="M278">
        <v>732143.25</v>
      </c>
      <c r="N278">
        <v>0</v>
      </c>
      <c r="O278">
        <v>31600634.7</v>
      </c>
      <c r="P278">
        <v>0</v>
      </c>
    </row>
    <row r="279" spans="1:16" ht="12.75">
      <c r="A279" t="s">
        <v>134</v>
      </c>
      <c r="B279" t="s">
        <v>687</v>
      </c>
      <c r="C279" t="s">
        <v>708</v>
      </c>
      <c r="D279" t="s">
        <v>793</v>
      </c>
      <c r="E279" t="s">
        <v>794</v>
      </c>
      <c r="F279" t="s">
        <v>794</v>
      </c>
      <c r="G279" t="s">
        <v>795</v>
      </c>
      <c r="H279">
        <v>17045562.58</v>
      </c>
      <c r="I279">
        <v>90683.72</v>
      </c>
      <c r="J279">
        <v>0</v>
      </c>
      <c r="K279">
        <v>17136246.3</v>
      </c>
      <c r="L279">
        <v>16693466.620000001</v>
      </c>
      <c r="M279">
        <v>380805.96</v>
      </c>
      <c r="N279">
        <v>28710</v>
      </c>
      <c r="O279">
        <v>17045562.58</v>
      </c>
      <c r="P279">
        <v>0</v>
      </c>
    </row>
    <row r="280" spans="1:16" ht="12.75">
      <c r="A280" t="s">
        <v>134</v>
      </c>
      <c r="B280" t="s">
        <v>687</v>
      </c>
      <c r="C280" t="s">
        <v>708</v>
      </c>
      <c r="D280" t="s">
        <v>796</v>
      </c>
      <c r="E280" t="s">
        <v>797</v>
      </c>
      <c r="F280" t="s">
        <v>797</v>
      </c>
      <c r="G280" t="s">
        <v>798</v>
      </c>
      <c r="H280">
        <v>2803144.67</v>
      </c>
      <c r="I280">
        <v>282430.7</v>
      </c>
      <c r="J280">
        <v>33750.29</v>
      </c>
      <c r="K280">
        <v>3051825.08</v>
      </c>
      <c r="L280">
        <v>2082947.63</v>
      </c>
      <c r="M280">
        <v>824169.84</v>
      </c>
      <c r="N280">
        <v>103972.8</v>
      </c>
      <c r="O280">
        <v>2803144.67</v>
      </c>
      <c r="P280">
        <v>0</v>
      </c>
    </row>
    <row r="281" spans="1:16" ht="12.75">
      <c r="A281" t="s">
        <v>134</v>
      </c>
      <c r="B281" t="s">
        <v>687</v>
      </c>
      <c r="C281" t="s">
        <v>708</v>
      </c>
      <c r="D281" t="s">
        <v>796</v>
      </c>
      <c r="E281" t="s">
        <v>799</v>
      </c>
      <c r="F281" t="s">
        <v>799</v>
      </c>
      <c r="G281" t="s">
        <v>800</v>
      </c>
      <c r="H281">
        <v>16172404.18</v>
      </c>
      <c r="I281">
        <v>0</v>
      </c>
      <c r="J281">
        <v>0</v>
      </c>
      <c r="K281">
        <v>16172404.18</v>
      </c>
      <c r="L281">
        <v>15665621.280000001</v>
      </c>
      <c r="M281">
        <v>1005294.6</v>
      </c>
      <c r="N281">
        <v>498511.7</v>
      </c>
      <c r="O281">
        <v>16172404.18</v>
      </c>
      <c r="P281">
        <v>0</v>
      </c>
    </row>
    <row r="282" spans="1:16" ht="12.75">
      <c r="A282" t="s">
        <v>134</v>
      </c>
      <c r="B282" t="s">
        <v>687</v>
      </c>
      <c r="C282" t="s">
        <v>708</v>
      </c>
      <c r="D282" t="s">
        <v>796</v>
      </c>
      <c r="E282" t="s">
        <v>801</v>
      </c>
      <c r="F282" t="s">
        <v>801</v>
      </c>
      <c r="G282" t="s">
        <v>802</v>
      </c>
      <c r="H282">
        <v>7387.88</v>
      </c>
      <c r="I282">
        <v>0</v>
      </c>
      <c r="J282">
        <v>0</v>
      </c>
      <c r="K282">
        <v>7387.88</v>
      </c>
      <c r="L282">
        <v>7387.88</v>
      </c>
      <c r="M282">
        <v>0</v>
      </c>
      <c r="N282">
        <v>0</v>
      </c>
      <c r="O282">
        <v>7387.88</v>
      </c>
      <c r="P282">
        <v>0</v>
      </c>
    </row>
    <row r="283" spans="1:16" ht="12.75">
      <c r="A283" t="s">
        <v>134</v>
      </c>
      <c r="B283" t="s">
        <v>687</v>
      </c>
      <c r="C283" t="s">
        <v>708</v>
      </c>
      <c r="D283" t="s">
        <v>803</v>
      </c>
      <c r="E283" t="s">
        <v>804</v>
      </c>
      <c r="F283" t="s">
        <v>805</v>
      </c>
      <c r="G283" t="s">
        <v>806</v>
      </c>
      <c r="H283">
        <v>18200858.55</v>
      </c>
      <c r="I283">
        <v>0</v>
      </c>
      <c r="J283">
        <v>0</v>
      </c>
      <c r="K283">
        <v>18200858.55</v>
      </c>
      <c r="L283">
        <v>18189217.14</v>
      </c>
      <c r="M283">
        <v>11641.41</v>
      </c>
      <c r="N283">
        <v>0</v>
      </c>
      <c r="O283">
        <v>18200858.55</v>
      </c>
      <c r="P283">
        <v>0</v>
      </c>
    </row>
    <row r="284" spans="1:16" ht="12.75">
      <c r="A284" t="s">
        <v>134</v>
      </c>
      <c r="B284" t="s">
        <v>687</v>
      </c>
      <c r="C284" t="s">
        <v>708</v>
      </c>
      <c r="D284" t="s">
        <v>803</v>
      </c>
      <c r="E284" t="s">
        <v>804</v>
      </c>
      <c r="F284" t="s">
        <v>807</v>
      </c>
      <c r="G284" t="s">
        <v>808</v>
      </c>
      <c r="H284">
        <v>31188123.98</v>
      </c>
      <c r="I284">
        <v>468221.81</v>
      </c>
      <c r="J284">
        <v>0</v>
      </c>
      <c r="K284">
        <v>31656345.79</v>
      </c>
      <c r="L284">
        <v>30142333.42</v>
      </c>
      <c r="M284">
        <v>1045790.56</v>
      </c>
      <c r="N284">
        <v>0</v>
      </c>
      <c r="O284">
        <v>31188123.98</v>
      </c>
      <c r="P284">
        <v>0</v>
      </c>
    </row>
    <row r="285" spans="1:16" ht="12.75">
      <c r="A285" t="s">
        <v>134</v>
      </c>
      <c r="B285" t="s">
        <v>687</v>
      </c>
      <c r="C285" t="s">
        <v>708</v>
      </c>
      <c r="D285" t="s">
        <v>803</v>
      </c>
      <c r="E285" t="s">
        <v>804</v>
      </c>
      <c r="F285" t="s">
        <v>809</v>
      </c>
      <c r="G285" t="s">
        <v>810</v>
      </c>
      <c r="H285">
        <v>0</v>
      </c>
      <c r="I285">
        <v>365731.93</v>
      </c>
      <c r="J285">
        <v>0</v>
      </c>
      <c r="K285">
        <v>365731.93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2.75">
      <c r="A286" t="s">
        <v>134</v>
      </c>
      <c r="B286" t="s">
        <v>687</v>
      </c>
      <c r="C286" t="s">
        <v>708</v>
      </c>
      <c r="D286" t="s">
        <v>803</v>
      </c>
      <c r="E286" t="s">
        <v>804</v>
      </c>
      <c r="F286" t="s">
        <v>811</v>
      </c>
      <c r="G286" t="s">
        <v>812</v>
      </c>
      <c r="H286">
        <v>20689.06</v>
      </c>
      <c r="I286">
        <v>0</v>
      </c>
      <c r="J286">
        <v>0</v>
      </c>
      <c r="K286">
        <v>20689.06</v>
      </c>
      <c r="L286">
        <v>20689.06</v>
      </c>
      <c r="M286">
        <v>0</v>
      </c>
      <c r="N286">
        <v>0</v>
      </c>
      <c r="O286">
        <v>20689.06</v>
      </c>
      <c r="P286">
        <v>0</v>
      </c>
    </row>
    <row r="287" spans="1:16" ht="12.75">
      <c r="A287" t="s">
        <v>134</v>
      </c>
      <c r="B287" t="s">
        <v>687</v>
      </c>
      <c r="C287" t="s">
        <v>813</v>
      </c>
      <c r="D287" t="s">
        <v>814</v>
      </c>
      <c r="E287" t="s">
        <v>815</v>
      </c>
      <c r="F287" t="s">
        <v>815</v>
      </c>
      <c r="G287" t="s">
        <v>816</v>
      </c>
      <c r="H287">
        <v>265807.81</v>
      </c>
      <c r="I287">
        <v>0</v>
      </c>
      <c r="J287">
        <v>0</v>
      </c>
      <c r="K287">
        <v>265807.81</v>
      </c>
      <c r="L287">
        <v>236223.22</v>
      </c>
      <c r="M287">
        <v>29584.59</v>
      </c>
      <c r="N287">
        <v>0</v>
      </c>
      <c r="O287">
        <v>265807.81</v>
      </c>
      <c r="P287">
        <v>0</v>
      </c>
    </row>
    <row r="288" spans="1:16" ht="12.75">
      <c r="A288" t="s">
        <v>134</v>
      </c>
      <c r="B288" t="s">
        <v>687</v>
      </c>
      <c r="C288" t="s">
        <v>813</v>
      </c>
      <c r="D288" t="s">
        <v>817</v>
      </c>
      <c r="E288" t="s">
        <v>818</v>
      </c>
      <c r="F288" t="s">
        <v>818</v>
      </c>
      <c r="G288" t="s">
        <v>819</v>
      </c>
      <c r="H288">
        <v>520056.78</v>
      </c>
      <c r="I288">
        <v>0</v>
      </c>
      <c r="J288">
        <v>0</v>
      </c>
      <c r="K288">
        <v>520056.78</v>
      </c>
      <c r="L288">
        <v>520056.78</v>
      </c>
      <c r="M288">
        <v>0</v>
      </c>
      <c r="N288">
        <v>0</v>
      </c>
      <c r="O288">
        <v>520056.78</v>
      </c>
      <c r="P288">
        <v>0</v>
      </c>
    </row>
    <row r="289" spans="1:16" ht="12.75">
      <c r="A289" t="s">
        <v>134</v>
      </c>
      <c r="B289" t="s">
        <v>687</v>
      </c>
      <c r="C289" t="s">
        <v>820</v>
      </c>
      <c r="D289" t="s">
        <v>821</v>
      </c>
      <c r="E289" t="s">
        <v>822</v>
      </c>
      <c r="F289" t="s">
        <v>822</v>
      </c>
      <c r="G289" t="s">
        <v>823</v>
      </c>
      <c r="H289">
        <v>356756.85</v>
      </c>
      <c r="I289">
        <v>0</v>
      </c>
      <c r="J289">
        <v>0</v>
      </c>
      <c r="K289">
        <v>356756.85</v>
      </c>
      <c r="L289">
        <v>356756.85</v>
      </c>
      <c r="M289">
        <v>0</v>
      </c>
      <c r="N289">
        <v>0</v>
      </c>
      <c r="O289">
        <v>356756.85</v>
      </c>
      <c r="P289">
        <v>0</v>
      </c>
    </row>
    <row r="290" spans="1:16" ht="12.75">
      <c r="A290" t="s">
        <v>134</v>
      </c>
      <c r="B290" t="s">
        <v>687</v>
      </c>
      <c r="C290" t="s">
        <v>820</v>
      </c>
      <c r="D290" t="s">
        <v>821</v>
      </c>
      <c r="E290" t="s">
        <v>824</v>
      </c>
      <c r="F290" t="s">
        <v>824</v>
      </c>
      <c r="G290" t="s">
        <v>825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687</v>
      </c>
      <c r="C291" t="s">
        <v>820</v>
      </c>
      <c r="D291" t="s">
        <v>826</v>
      </c>
      <c r="E291" t="s">
        <v>827</v>
      </c>
      <c r="F291" t="s">
        <v>827</v>
      </c>
      <c r="G291" t="s">
        <v>828</v>
      </c>
      <c r="H291">
        <v>0</v>
      </c>
      <c r="I291">
        <v>2163407.99</v>
      </c>
      <c r="J291">
        <v>20456.41</v>
      </c>
      <c r="K291">
        <v>2142951.58</v>
      </c>
      <c r="L291">
        <v>0</v>
      </c>
      <c r="M291">
        <v>268108.27</v>
      </c>
      <c r="N291">
        <v>268108.27</v>
      </c>
      <c r="O291">
        <v>0</v>
      </c>
      <c r="P291">
        <v>0</v>
      </c>
    </row>
    <row r="292" spans="1:16" ht="12.75">
      <c r="A292" t="s">
        <v>134</v>
      </c>
      <c r="B292" t="s">
        <v>687</v>
      </c>
      <c r="C292" t="s">
        <v>820</v>
      </c>
      <c r="D292" t="s">
        <v>826</v>
      </c>
      <c r="E292" t="s">
        <v>829</v>
      </c>
      <c r="F292" t="s">
        <v>829</v>
      </c>
      <c r="G292" t="s">
        <v>830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687</v>
      </c>
      <c r="C293" t="s">
        <v>820</v>
      </c>
      <c r="D293" t="s">
        <v>831</v>
      </c>
      <c r="E293" t="s">
        <v>832</v>
      </c>
      <c r="F293" t="s">
        <v>832</v>
      </c>
      <c r="G293" t="s">
        <v>833</v>
      </c>
      <c r="H293">
        <v>98961218.08</v>
      </c>
      <c r="I293">
        <v>2473671.87</v>
      </c>
      <c r="J293">
        <v>3048.19</v>
      </c>
      <c r="K293">
        <v>101431841.76</v>
      </c>
      <c r="L293">
        <v>92242435</v>
      </c>
      <c r="M293">
        <v>6718783.08</v>
      </c>
      <c r="N293">
        <v>0</v>
      </c>
      <c r="O293">
        <v>98961218.08</v>
      </c>
      <c r="P293">
        <v>0</v>
      </c>
    </row>
    <row r="294" spans="1:16" ht="12.75">
      <c r="A294" t="s">
        <v>134</v>
      </c>
      <c r="B294" t="s">
        <v>687</v>
      </c>
      <c r="C294" t="s">
        <v>820</v>
      </c>
      <c r="D294" t="s">
        <v>834</v>
      </c>
      <c r="E294" t="s">
        <v>835</v>
      </c>
      <c r="F294" t="s">
        <v>836</v>
      </c>
      <c r="G294" t="s">
        <v>837</v>
      </c>
      <c r="H294">
        <v>8054584.44</v>
      </c>
      <c r="I294">
        <v>0</v>
      </c>
      <c r="J294">
        <v>0</v>
      </c>
      <c r="K294">
        <v>8054584.44</v>
      </c>
      <c r="L294">
        <v>8054584.44</v>
      </c>
      <c r="M294">
        <v>0</v>
      </c>
      <c r="N294">
        <v>0</v>
      </c>
      <c r="O294">
        <v>8054584.44</v>
      </c>
      <c r="P294">
        <v>0</v>
      </c>
    </row>
    <row r="295" spans="1:16" ht="12.75">
      <c r="A295" t="s">
        <v>134</v>
      </c>
      <c r="B295" t="s">
        <v>687</v>
      </c>
      <c r="C295" t="s">
        <v>820</v>
      </c>
      <c r="D295" t="s">
        <v>834</v>
      </c>
      <c r="E295" t="s">
        <v>835</v>
      </c>
      <c r="F295" t="s">
        <v>838</v>
      </c>
      <c r="G295" t="s">
        <v>839</v>
      </c>
      <c r="H295">
        <v>145937.99</v>
      </c>
      <c r="I295">
        <v>0</v>
      </c>
      <c r="J295">
        <v>0</v>
      </c>
      <c r="K295">
        <v>145937.99</v>
      </c>
      <c r="L295">
        <v>145937.99</v>
      </c>
      <c r="M295">
        <v>0</v>
      </c>
      <c r="N295">
        <v>0</v>
      </c>
      <c r="O295">
        <v>145937.99</v>
      </c>
      <c r="P295">
        <v>0</v>
      </c>
    </row>
    <row r="296" spans="1:16" ht="12.75">
      <c r="A296" t="s">
        <v>134</v>
      </c>
      <c r="B296" t="s">
        <v>687</v>
      </c>
      <c r="C296" t="s">
        <v>820</v>
      </c>
      <c r="D296" t="s">
        <v>840</v>
      </c>
      <c r="E296" t="s">
        <v>841</v>
      </c>
      <c r="F296" t="s">
        <v>841</v>
      </c>
      <c r="G296" t="s">
        <v>842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687</v>
      </c>
      <c r="C297" t="s">
        <v>820</v>
      </c>
      <c r="D297" t="s">
        <v>843</v>
      </c>
      <c r="E297" t="s">
        <v>844</v>
      </c>
      <c r="F297" t="s">
        <v>844</v>
      </c>
      <c r="G297" t="s">
        <v>845</v>
      </c>
      <c r="H297">
        <v>619808.31</v>
      </c>
      <c r="I297">
        <v>0</v>
      </c>
      <c r="J297">
        <v>0</v>
      </c>
      <c r="K297">
        <v>619808.31</v>
      </c>
      <c r="L297">
        <v>619808.31</v>
      </c>
      <c r="M297">
        <v>0</v>
      </c>
      <c r="N297">
        <v>0</v>
      </c>
      <c r="O297">
        <v>619808.31</v>
      </c>
      <c r="P297">
        <v>0</v>
      </c>
    </row>
    <row r="298" spans="1:16" ht="12.75">
      <c r="A298" t="s">
        <v>134</v>
      </c>
      <c r="B298" t="s">
        <v>687</v>
      </c>
      <c r="C298" t="s">
        <v>820</v>
      </c>
      <c r="D298" t="s">
        <v>843</v>
      </c>
      <c r="E298" t="s">
        <v>846</v>
      </c>
      <c r="F298" t="s">
        <v>846</v>
      </c>
      <c r="G298" t="s">
        <v>847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687</v>
      </c>
      <c r="C299" t="s">
        <v>848</v>
      </c>
      <c r="D299" t="s">
        <v>849</v>
      </c>
      <c r="E299" t="s">
        <v>850</v>
      </c>
      <c r="F299" t="s">
        <v>851</v>
      </c>
      <c r="G299" t="s">
        <v>852</v>
      </c>
      <c r="H299">
        <v>1934200.29</v>
      </c>
      <c r="I299">
        <v>0</v>
      </c>
      <c r="J299">
        <v>0</v>
      </c>
      <c r="K299">
        <v>1934200.29</v>
      </c>
      <c r="L299">
        <v>1934200.29</v>
      </c>
      <c r="M299">
        <v>0</v>
      </c>
      <c r="N299">
        <v>0</v>
      </c>
      <c r="O299">
        <v>1934200.29</v>
      </c>
      <c r="P299">
        <v>0</v>
      </c>
    </row>
    <row r="300" spans="1:16" ht="12.75">
      <c r="A300" t="s">
        <v>134</v>
      </c>
      <c r="B300" t="s">
        <v>687</v>
      </c>
      <c r="C300" t="s">
        <v>848</v>
      </c>
      <c r="D300" t="s">
        <v>849</v>
      </c>
      <c r="E300" t="s">
        <v>850</v>
      </c>
      <c r="F300" t="s">
        <v>853</v>
      </c>
      <c r="G300" t="s">
        <v>854</v>
      </c>
      <c r="H300">
        <v>4436776.42</v>
      </c>
      <c r="I300">
        <v>0</v>
      </c>
      <c r="J300">
        <v>0</v>
      </c>
      <c r="K300">
        <v>4436776.42</v>
      </c>
      <c r="L300">
        <v>4436776.42</v>
      </c>
      <c r="M300">
        <v>0</v>
      </c>
      <c r="N300">
        <v>0</v>
      </c>
      <c r="O300">
        <v>4436776.42</v>
      </c>
      <c r="P300">
        <v>0</v>
      </c>
    </row>
    <row r="301" spans="1:16" ht="12.75">
      <c r="A301" t="s">
        <v>134</v>
      </c>
      <c r="B301" t="s">
        <v>687</v>
      </c>
      <c r="C301" t="s">
        <v>848</v>
      </c>
      <c r="D301" t="s">
        <v>849</v>
      </c>
      <c r="E301" t="s">
        <v>855</v>
      </c>
      <c r="F301" t="s">
        <v>855</v>
      </c>
      <c r="G301" t="s">
        <v>856</v>
      </c>
      <c r="H301">
        <v>42762130.84</v>
      </c>
      <c r="I301">
        <v>0</v>
      </c>
      <c r="J301">
        <v>0</v>
      </c>
      <c r="K301">
        <v>42762130.84</v>
      </c>
      <c r="L301">
        <v>32763130.84</v>
      </c>
      <c r="M301">
        <v>9999000</v>
      </c>
      <c r="N301">
        <v>0</v>
      </c>
      <c r="O301">
        <v>42762130.84</v>
      </c>
      <c r="P301">
        <v>0</v>
      </c>
    </row>
    <row r="302" spans="1:16" ht="12.75">
      <c r="A302" t="s">
        <v>134</v>
      </c>
      <c r="B302" t="s">
        <v>687</v>
      </c>
      <c r="C302" t="s">
        <v>848</v>
      </c>
      <c r="D302" t="s">
        <v>849</v>
      </c>
      <c r="E302" t="s">
        <v>857</v>
      </c>
      <c r="F302" t="s">
        <v>857</v>
      </c>
      <c r="G302" t="s">
        <v>858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687</v>
      </c>
      <c r="C303" t="s">
        <v>848</v>
      </c>
      <c r="D303" t="s">
        <v>849</v>
      </c>
      <c r="E303" t="s">
        <v>859</v>
      </c>
      <c r="F303" t="s">
        <v>859</v>
      </c>
      <c r="G303" t="s">
        <v>860</v>
      </c>
      <c r="H303">
        <v>81625431.63</v>
      </c>
      <c r="I303">
        <v>399750</v>
      </c>
      <c r="J303">
        <v>0</v>
      </c>
      <c r="K303">
        <v>82025181.63</v>
      </c>
      <c r="L303">
        <v>80975581.63</v>
      </c>
      <c r="M303">
        <v>649850</v>
      </c>
      <c r="N303">
        <v>0</v>
      </c>
      <c r="O303">
        <v>81625431.63</v>
      </c>
      <c r="P303">
        <v>0</v>
      </c>
    </row>
    <row r="304" spans="1:16" ht="12.75">
      <c r="A304" t="s">
        <v>134</v>
      </c>
      <c r="B304" t="s">
        <v>687</v>
      </c>
      <c r="C304" t="s">
        <v>861</v>
      </c>
      <c r="D304" t="s">
        <v>862</v>
      </c>
      <c r="E304" t="s">
        <v>863</v>
      </c>
      <c r="F304" t="s">
        <v>863</v>
      </c>
      <c r="G304" t="s">
        <v>864</v>
      </c>
      <c r="H304">
        <v>222.37</v>
      </c>
      <c r="I304">
        <v>0</v>
      </c>
      <c r="J304">
        <v>0</v>
      </c>
      <c r="K304">
        <v>222.37</v>
      </c>
      <c r="L304">
        <v>222.37</v>
      </c>
      <c r="M304">
        <v>0</v>
      </c>
      <c r="N304">
        <v>0</v>
      </c>
      <c r="O304">
        <v>222.37</v>
      </c>
      <c r="P304">
        <v>0</v>
      </c>
    </row>
    <row r="305" spans="1:16" ht="12.75">
      <c r="A305" t="s">
        <v>134</v>
      </c>
      <c r="B305" t="s">
        <v>687</v>
      </c>
      <c r="C305" t="s">
        <v>861</v>
      </c>
      <c r="D305" t="s">
        <v>865</v>
      </c>
      <c r="E305" t="s">
        <v>866</v>
      </c>
      <c r="F305" t="s">
        <v>867</v>
      </c>
      <c r="G305" t="s">
        <v>868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687</v>
      </c>
      <c r="C306" t="s">
        <v>861</v>
      </c>
      <c r="D306" t="s">
        <v>865</v>
      </c>
      <c r="E306" t="s">
        <v>866</v>
      </c>
      <c r="F306" t="s">
        <v>869</v>
      </c>
      <c r="G306" t="s">
        <v>870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687</v>
      </c>
      <c r="C307" t="s">
        <v>861</v>
      </c>
      <c r="D307" t="s">
        <v>865</v>
      </c>
      <c r="E307" t="s">
        <v>866</v>
      </c>
      <c r="F307" t="s">
        <v>871</v>
      </c>
      <c r="G307" t="s">
        <v>872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687</v>
      </c>
      <c r="C308" t="s">
        <v>861</v>
      </c>
      <c r="D308" t="s">
        <v>865</v>
      </c>
      <c r="E308" t="s">
        <v>866</v>
      </c>
      <c r="F308" t="s">
        <v>873</v>
      </c>
      <c r="G308" t="s">
        <v>874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687</v>
      </c>
      <c r="C309" t="s">
        <v>861</v>
      </c>
      <c r="D309" t="s">
        <v>865</v>
      </c>
      <c r="E309" t="s">
        <v>866</v>
      </c>
      <c r="F309" t="s">
        <v>875</v>
      </c>
      <c r="G309" t="s">
        <v>876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687</v>
      </c>
      <c r="C310" t="s">
        <v>861</v>
      </c>
      <c r="D310" t="s">
        <v>865</v>
      </c>
      <c r="E310" t="s">
        <v>866</v>
      </c>
      <c r="F310" t="s">
        <v>877</v>
      </c>
      <c r="G310" t="s">
        <v>878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687</v>
      </c>
      <c r="C311" t="s">
        <v>861</v>
      </c>
      <c r="D311" t="s">
        <v>865</v>
      </c>
      <c r="E311" t="s">
        <v>879</v>
      </c>
      <c r="F311" t="s">
        <v>880</v>
      </c>
      <c r="G311" t="s">
        <v>881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687</v>
      </c>
      <c r="C312" t="s">
        <v>861</v>
      </c>
      <c r="D312" t="s">
        <v>865</v>
      </c>
      <c r="E312" t="s">
        <v>879</v>
      </c>
      <c r="F312" t="s">
        <v>882</v>
      </c>
      <c r="G312" t="s">
        <v>883</v>
      </c>
      <c r="H312">
        <v>49615242.4</v>
      </c>
      <c r="I312">
        <v>188054449.34</v>
      </c>
      <c r="J312">
        <v>144816271.86</v>
      </c>
      <c r="K312">
        <v>92853419.88</v>
      </c>
      <c r="L312">
        <v>55785083.53</v>
      </c>
      <c r="M312">
        <v>243809955.05</v>
      </c>
      <c r="N312">
        <v>249979796.18</v>
      </c>
      <c r="O312">
        <v>49615242.4</v>
      </c>
      <c r="P312">
        <v>0</v>
      </c>
    </row>
    <row r="313" spans="1:16" ht="12.75">
      <c r="A313" t="s">
        <v>134</v>
      </c>
      <c r="B313" t="s">
        <v>687</v>
      </c>
      <c r="C313" t="s">
        <v>861</v>
      </c>
      <c r="D313" t="s">
        <v>865</v>
      </c>
      <c r="E313" t="s">
        <v>884</v>
      </c>
      <c r="F313" t="s">
        <v>884</v>
      </c>
      <c r="G313" t="s">
        <v>885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687</v>
      </c>
      <c r="C314" t="s">
        <v>861</v>
      </c>
      <c r="D314" t="s">
        <v>886</v>
      </c>
      <c r="E314" t="s">
        <v>887</v>
      </c>
      <c r="F314" t="s">
        <v>887</v>
      </c>
      <c r="G314" t="s">
        <v>888</v>
      </c>
      <c r="H314">
        <v>881062.8</v>
      </c>
      <c r="I314">
        <v>195640</v>
      </c>
      <c r="J314">
        <v>494184</v>
      </c>
      <c r="K314">
        <v>582518.8</v>
      </c>
      <c r="L314">
        <v>897914.8</v>
      </c>
      <c r="M314">
        <v>457801</v>
      </c>
      <c r="N314">
        <v>474653</v>
      </c>
      <c r="O314">
        <v>881062.8</v>
      </c>
      <c r="P314">
        <v>0</v>
      </c>
    </row>
    <row r="315" spans="1:16" ht="12.75">
      <c r="A315" t="s">
        <v>134</v>
      </c>
      <c r="B315" t="s">
        <v>687</v>
      </c>
      <c r="C315" t="s">
        <v>889</v>
      </c>
      <c r="D315" t="s">
        <v>890</v>
      </c>
      <c r="E315" t="s">
        <v>891</v>
      </c>
      <c r="F315" t="s">
        <v>891</v>
      </c>
      <c r="G315" t="s">
        <v>892</v>
      </c>
      <c r="H315">
        <v>-34596425.730000004</v>
      </c>
      <c r="I315">
        <v>0</v>
      </c>
      <c r="J315">
        <v>0</v>
      </c>
      <c r="K315">
        <v>-34596425.73</v>
      </c>
      <c r="L315">
        <v>-33984009.21</v>
      </c>
      <c r="M315">
        <v>0</v>
      </c>
      <c r="N315">
        <v>612416.52</v>
      </c>
      <c r="O315">
        <v>-34596425.73</v>
      </c>
      <c r="P315">
        <v>0</v>
      </c>
    </row>
    <row r="316" spans="1:16" ht="12.75">
      <c r="A316" t="s">
        <v>134</v>
      </c>
      <c r="B316" t="s">
        <v>687</v>
      </c>
      <c r="C316" t="s">
        <v>889</v>
      </c>
      <c r="D316" t="s">
        <v>890</v>
      </c>
      <c r="E316" t="s">
        <v>893</v>
      </c>
      <c r="F316" t="s">
        <v>893</v>
      </c>
      <c r="G316" t="s">
        <v>894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687</v>
      </c>
      <c r="C317" t="s">
        <v>889</v>
      </c>
      <c r="D317" t="s">
        <v>890</v>
      </c>
      <c r="E317" t="s">
        <v>895</v>
      </c>
      <c r="F317" t="s">
        <v>895</v>
      </c>
      <c r="G317" t="s">
        <v>896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687</v>
      </c>
      <c r="C318" t="s">
        <v>889</v>
      </c>
      <c r="D318" t="s">
        <v>890</v>
      </c>
      <c r="E318" t="s">
        <v>897</v>
      </c>
      <c r="F318" t="s">
        <v>897</v>
      </c>
      <c r="G318" t="s">
        <v>898</v>
      </c>
      <c r="H318">
        <v>-191780396.53</v>
      </c>
      <c r="I318">
        <v>0</v>
      </c>
      <c r="J318">
        <v>0</v>
      </c>
      <c r="K318">
        <v>-191780396.53</v>
      </c>
      <c r="L318">
        <v>-179399935.62</v>
      </c>
      <c r="M318">
        <v>0</v>
      </c>
      <c r="N318">
        <v>12380460.91</v>
      </c>
      <c r="O318">
        <v>-191780396.53</v>
      </c>
      <c r="P318">
        <v>0</v>
      </c>
    </row>
    <row r="319" spans="1:16" ht="12.75">
      <c r="A319" t="s">
        <v>134</v>
      </c>
      <c r="B319" t="s">
        <v>687</v>
      </c>
      <c r="C319" t="s">
        <v>889</v>
      </c>
      <c r="D319" t="s">
        <v>890</v>
      </c>
      <c r="E319" t="s">
        <v>899</v>
      </c>
      <c r="F319" t="s">
        <v>899</v>
      </c>
      <c r="G319" t="s">
        <v>900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687</v>
      </c>
      <c r="C320" t="s">
        <v>889</v>
      </c>
      <c r="D320" t="s">
        <v>890</v>
      </c>
      <c r="E320" t="s">
        <v>901</v>
      </c>
      <c r="F320" t="s">
        <v>901</v>
      </c>
      <c r="G320" t="s">
        <v>902</v>
      </c>
      <c r="H320">
        <v>-992062.94</v>
      </c>
      <c r="I320">
        <v>0</v>
      </c>
      <c r="J320">
        <v>0</v>
      </c>
      <c r="K320">
        <v>-992062.94</v>
      </c>
      <c r="L320">
        <v>-992062.94</v>
      </c>
      <c r="M320">
        <v>0</v>
      </c>
      <c r="N320">
        <v>0</v>
      </c>
      <c r="O320">
        <v>-992062.94</v>
      </c>
      <c r="P320">
        <v>0</v>
      </c>
    </row>
    <row r="321" spans="1:16" ht="12.75">
      <c r="A321" t="s">
        <v>134</v>
      </c>
      <c r="B321" t="s">
        <v>687</v>
      </c>
      <c r="C321" t="s">
        <v>889</v>
      </c>
      <c r="D321" t="s">
        <v>903</v>
      </c>
      <c r="E321" t="s">
        <v>904</v>
      </c>
      <c r="F321" t="s">
        <v>904</v>
      </c>
      <c r="G321" t="s">
        <v>905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2.75">
      <c r="A322" t="s">
        <v>134</v>
      </c>
      <c r="B322" t="s">
        <v>687</v>
      </c>
      <c r="C322" t="s">
        <v>889</v>
      </c>
      <c r="D322" t="s">
        <v>903</v>
      </c>
      <c r="E322" t="s">
        <v>906</v>
      </c>
      <c r="F322" t="s">
        <v>907</v>
      </c>
      <c r="G322" t="s">
        <v>908</v>
      </c>
      <c r="H322">
        <v>-12540890.49</v>
      </c>
      <c r="I322">
        <v>0</v>
      </c>
      <c r="J322">
        <v>0</v>
      </c>
      <c r="K322">
        <v>-12540890.49</v>
      </c>
      <c r="L322">
        <v>-11548440.34</v>
      </c>
      <c r="M322">
        <v>0</v>
      </c>
      <c r="N322">
        <v>992450.15</v>
      </c>
      <c r="O322">
        <v>-12540890.49</v>
      </c>
      <c r="P322">
        <v>0</v>
      </c>
    </row>
    <row r="323" spans="1:16" ht="12.75">
      <c r="A323" t="s">
        <v>134</v>
      </c>
      <c r="B323" t="s">
        <v>687</v>
      </c>
      <c r="C323" t="s">
        <v>889</v>
      </c>
      <c r="D323" t="s">
        <v>903</v>
      </c>
      <c r="E323" t="s">
        <v>906</v>
      </c>
      <c r="F323" t="s">
        <v>909</v>
      </c>
      <c r="G323" t="s">
        <v>910</v>
      </c>
      <c r="H323">
        <v>-45730908.16</v>
      </c>
      <c r="I323">
        <v>0</v>
      </c>
      <c r="J323">
        <v>0</v>
      </c>
      <c r="K323">
        <v>-45730908.16</v>
      </c>
      <c r="L323">
        <v>-42849291.24</v>
      </c>
      <c r="M323">
        <v>279323.88</v>
      </c>
      <c r="N323">
        <v>3160940.8</v>
      </c>
      <c r="O323">
        <v>-45730908.16</v>
      </c>
      <c r="P323">
        <v>0</v>
      </c>
    </row>
    <row r="324" spans="1:16" ht="12.75">
      <c r="A324" t="s">
        <v>134</v>
      </c>
      <c r="B324" t="s">
        <v>687</v>
      </c>
      <c r="C324" t="s">
        <v>889</v>
      </c>
      <c r="D324" t="s">
        <v>903</v>
      </c>
      <c r="E324" t="s">
        <v>906</v>
      </c>
      <c r="F324" t="s">
        <v>911</v>
      </c>
      <c r="G324" t="s">
        <v>912</v>
      </c>
      <c r="H324">
        <v>-3698717.48</v>
      </c>
      <c r="I324">
        <v>0</v>
      </c>
      <c r="J324">
        <v>0</v>
      </c>
      <c r="K324">
        <v>-3698717.48</v>
      </c>
      <c r="L324">
        <v>-3466212.97</v>
      </c>
      <c r="M324">
        <v>0</v>
      </c>
      <c r="N324">
        <v>232504.51</v>
      </c>
      <c r="O324">
        <v>-3698717.48</v>
      </c>
      <c r="P324">
        <v>0</v>
      </c>
    </row>
    <row r="325" spans="1:16" ht="12.75">
      <c r="A325" t="s">
        <v>134</v>
      </c>
      <c r="B325" t="s">
        <v>687</v>
      </c>
      <c r="C325" t="s">
        <v>889</v>
      </c>
      <c r="D325" t="s">
        <v>903</v>
      </c>
      <c r="E325" t="s">
        <v>906</v>
      </c>
      <c r="F325" t="s">
        <v>913</v>
      </c>
      <c r="G325" t="s">
        <v>914</v>
      </c>
      <c r="H325">
        <v>-3897445.87</v>
      </c>
      <c r="I325">
        <v>0</v>
      </c>
      <c r="J325">
        <v>0</v>
      </c>
      <c r="K325">
        <v>-3897445.87</v>
      </c>
      <c r="L325">
        <v>-3657842.4</v>
      </c>
      <c r="M325">
        <v>0</v>
      </c>
      <c r="N325">
        <v>239603.47</v>
      </c>
      <c r="O325">
        <v>-3897445.87</v>
      </c>
      <c r="P325">
        <v>0</v>
      </c>
    </row>
    <row r="326" spans="1:16" ht="12.75">
      <c r="A326" t="s">
        <v>134</v>
      </c>
      <c r="B326" t="s">
        <v>687</v>
      </c>
      <c r="C326" t="s">
        <v>889</v>
      </c>
      <c r="D326" t="s">
        <v>903</v>
      </c>
      <c r="E326" t="s">
        <v>906</v>
      </c>
      <c r="F326" t="s">
        <v>915</v>
      </c>
      <c r="G326" t="s">
        <v>916</v>
      </c>
      <c r="H326">
        <v>-6486221.73</v>
      </c>
      <c r="I326">
        <v>0</v>
      </c>
      <c r="J326">
        <v>0</v>
      </c>
      <c r="K326">
        <v>-6486221.73</v>
      </c>
      <c r="L326">
        <v>-6157677.58</v>
      </c>
      <c r="M326">
        <v>0</v>
      </c>
      <c r="N326">
        <v>328544.15</v>
      </c>
      <c r="O326">
        <v>-6486221.73</v>
      </c>
      <c r="P326">
        <v>0</v>
      </c>
    </row>
    <row r="327" spans="1:16" ht="12.75">
      <c r="A327" t="s">
        <v>134</v>
      </c>
      <c r="B327" t="s">
        <v>687</v>
      </c>
      <c r="C327" t="s">
        <v>889</v>
      </c>
      <c r="D327" t="s">
        <v>903</v>
      </c>
      <c r="E327" t="s">
        <v>906</v>
      </c>
      <c r="F327" t="s">
        <v>917</v>
      </c>
      <c r="G327" t="s">
        <v>918</v>
      </c>
      <c r="H327">
        <v>-9670239.58</v>
      </c>
      <c r="I327">
        <v>0</v>
      </c>
      <c r="J327">
        <v>0</v>
      </c>
      <c r="K327">
        <v>-9670239.58</v>
      </c>
      <c r="L327">
        <v>-9288010.92</v>
      </c>
      <c r="M327">
        <v>0</v>
      </c>
      <c r="N327">
        <v>382228.66</v>
      </c>
      <c r="O327">
        <v>-9670239.58</v>
      </c>
      <c r="P327">
        <v>0</v>
      </c>
    </row>
    <row r="328" spans="1:16" ht="12.75">
      <c r="A328" t="s">
        <v>134</v>
      </c>
      <c r="B328" t="s">
        <v>687</v>
      </c>
      <c r="C328" t="s">
        <v>889</v>
      </c>
      <c r="D328" t="s">
        <v>903</v>
      </c>
      <c r="E328" t="s">
        <v>906</v>
      </c>
      <c r="F328" t="s">
        <v>919</v>
      </c>
      <c r="G328" t="s">
        <v>920</v>
      </c>
      <c r="H328">
        <v>-32501949.34</v>
      </c>
      <c r="I328">
        <v>0</v>
      </c>
      <c r="J328">
        <v>0</v>
      </c>
      <c r="K328">
        <v>-32501949.34</v>
      </c>
      <c r="L328">
        <v>-30308256.02</v>
      </c>
      <c r="M328">
        <v>0</v>
      </c>
      <c r="N328">
        <v>2193693.32</v>
      </c>
      <c r="O328">
        <v>-32501949.34</v>
      </c>
      <c r="P328">
        <v>0</v>
      </c>
    </row>
    <row r="329" spans="1:16" ht="12.75">
      <c r="A329" t="s">
        <v>134</v>
      </c>
      <c r="B329" t="s">
        <v>687</v>
      </c>
      <c r="C329" t="s">
        <v>889</v>
      </c>
      <c r="D329" t="s">
        <v>903</v>
      </c>
      <c r="E329" t="s">
        <v>906</v>
      </c>
      <c r="F329" t="s">
        <v>921</v>
      </c>
      <c r="G329" t="s">
        <v>922</v>
      </c>
      <c r="H329">
        <v>-3879641.05</v>
      </c>
      <c r="I329">
        <v>0</v>
      </c>
      <c r="J329">
        <v>0</v>
      </c>
      <c r="K329">
        <v>-3879641.05</v>
      </c>
      <c r="L329">
        <v>-3735698.21</v>
      </c>
      <c r="M329">
        <v>0</v>
      </c>
      <c r="N329">
        <v>143942.84</v>
      </c>
      <c r="O329">
        <v>-3879641.05</v>
      </c>
      <c r="P329">
        <v>0</v>
      </c>
    </row>
    <row r="330" spans="1:16" ht="12.75">
      <c r="A330" t="s">
        <v>134</v>
      </c>
      <c r="B330" t="s">
        <v>687</v>
      </c>
      <c r="C330" t="s">
        <v>889</v>
      </c>
      <c r="D330" t="s">
        <v>903</v>
      </c>
      <c r="E330" t="s">
        <v>906</v>
      </c>
      <c r="F330" t="s">
        <v>923</v>
      </c>
      <c r="G330" t="s">
        <v>924</v>
      </c>
      <c r="H330">
        <v>-7104065.48</v>
      </c>
      <c r="I330">
        <v>0</v>
      </c>
      <c r="J330">
        <v>0</v>
      </c>
      <c r="K330">
        <v>-7104065.48</v>
      </c>
      <c r="L330">
        <v>-6612591.37</v>
      </c>
      <c r="M330">
        <v>0</v>
      </c>
      <c r="N330">
        <v>491474.11</v>
      </c>
      <c r="O330">
        <v>-7104065.48</v>
      </c>
      <c r="P330">
        <v>0</v>
      </c>
    </row>
    <row r="331" spans="1:16" ht="12.75">
      <c r="A331" t="s">
        <v>134</v>
      </c>
      <c r="B331" t="s">
        <v>687</v>
      </c>
      <c r="C331" t="s">
        <v>889</v>
      </c>
      <c r="D331" t="s">
        <v>903</v>
      </c>
      <c r="E331" t="s">
        <v>906</v>
      </c>
      <c r="F331" t="s">
        <v>925</v>
      </c>
      <c r="G331" t="s">
        <v>926</v>
      </c>
      <c r="H331">
        <v>-592846.1</v>
      </c>
      <c r="I331">
        <v>0</v>
      </c>
      <c r="J331">
        <v>0</v>
      </c>
      <c r="K331">
        <v>-592846.1</v>
      </c>
      <c r="L331">
        <v>-565543.38</v>
      </c>
      <c r="M331">
        <v>0</v>
      </c>
      <c r="N331">
        <v>27302.72</v>
      </c>
      <c r="O331">
        <v>-592846.1</v>
      </c>
      <c r="P331">
        <v>0</v>
      </c>
    </row>
    <row r="332" spans="1:16" ht="12.75">
      <c r="A332" t="s">
        <v>134</v>
      </c>
      <c r="B332" t="s">
        <v>687</v>
      </c>
      <c r="C332" t="s">
        <v>889</v>
      </c>
      <c r="D332" t="s">
        <v>903</v>
      </c>
      <c r="E332" t="s">
        <v>906</v>
      </c>
      <c r="F332" t="s">
        <v>927</v>
      </c>
      <c r="G332" t="s">
        <v>928</v>
      </c>
      <c r="H332">
        <v>-6051625.47</v>
      </c>
      <c r="I332">
        <v>0</v>
      </c>
      <c r="J332">
        <v>0</v>
      </c>
      <c r="K332">
        <v>-6051625.47</v>
      </c>
      <c r="L332">
        <v>-5547185.23</v>
      </c>
      <c r="M332">
        <v>0</v>
      </c>
      <c r="N332">
        <v>504440.24</v>
      </c>
      <c r="O332">
        <v>-6051625.47</v>
      </c>
      <c r="P332">
        <v>0</v>
      </c>
    </row>
    <row r="333" spans="1:16" ht="12.75">
      <c r="A333" t="s">
        <v>134</v>
      </c>
      <c r="B333" t="s">
        <v>687</v>
      </c>
      <c r="C333" t="s">
        <v>889</v>
      </c>
      <c r="D333" t="s">
        <v>903</v>
      </c>
      <c r="E333" t="s">
        <v>929</v>
      </c>
      <c r="F333" t="s">
        <v>929</v>
      </c>
      <c r="G333" t="s">
        <v>930</v>
      </c>
      <c r="H333">
        <v>-231907942.04</v>
      </c>
      <c r="I333">
        <v>0</v>
      </c>
      <c r="J333">
        <v>0</v>
      </c>
      <c r="K333">
        <v>-231907942.04</v>
      </c>
      <c r="L333">
        <v>-185473909.4</v>
      </c>
      <c r="M333">
        <v>0</v>
      </c>
      <c r="N333">
        <v>46434032.64</v>
      </c>
      <c r="O333">
        <v>-231907942.04</v>
      </c>
      <c r="P333">
        <v>0</v>
      </c>
    </row>
    <row r="334" spans="1:16" ht="12.75">
      <c r="A334" t="s">
        <v>134</v>
      </c>
      <c r="B334" t="s">
        <v>687</v>
      </c>
      <c r="C334" t="s">
        <v>889</v>
      </c>
      <c r="D334" t="s">
        <v>903</v>
      </c>
      <c r="E334" t="s">
        <v>931</v>
      </c>
      <c r="F334" t="s">
        <v>931</v>
      </c>
      <c r="G334" t="s">
        <v>932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2.75">
      <c r="A335" t="s">
        <v>134</v>
      </c>
      <c r="B335" t="s">
        <v>687</v>
      </c>
      <c r="C335" t="s">
        <v>889</v>
      </c>
      <c r="D335" t="s">
        <v>903</v>
      </c>
      <c r="E335" t="s">
        <v>933</v>
      </c>
      <c r="F335" t="s">
        <v>934</v>
      </c>
      <c r="G335" t="s">
        <v>935</v>
      </c>
      <c r="H335">
        <v>-8109579.79</v>
      </c>
      <c r="I335">
        <v>0</v>
      </c>
      <c r="J335">
        <v>0</v>
      </c>
      <c r="K335">
        <v>-8109579.79</v>
      </c>
      <c r="L335">
        <v>-7913566.82</v>
      </c>
      <c r="M335">
        <v>0</v>
      </c>
      <c r="N335">
        <v>196012.97</v>
      </c>
      <c r="O335">
        <v>-8109579.79</v>
      </c>
      <c r="P335">
        <v>0</v>
      </c>
    </row>
    <row r="336" spans="1:16" ht="12.75">
      <c r="A336" t="s">
        <v>134</v>
      </c>
      <c r="B336" t="s">
        <v>687</v>
      </c>
      <c r="C336" t="s">
        <v>889</v>
      </c>
      <c r="D336" t="s">
        <v>903</v>
      </c>
      <c r="E336" t="s">
        <v>933</v>
      </c>
      <c r="F336" t="s">
        <v>936</v>
      </c>
      <c r="G336" t="s">
        <v>937</v>
      </c>
      <c r="H336">
        <v>-15839400.51</v>
      </c>
      <c r="I336">
        <v>0</v>
      </c>
      <c r="J336">
        <v>0</v>
      </c>
      <c r="K336">
        <v>-15839400.51</v>
      </c>
      <c r="L336">
        <v>-14936528.29</v>
      </c>
      <c r="M336">
        <v>0</v>
      </c>
      <c r="N336">
        <v>902872.22</v>
      </c>
      <c r="O336">
        <v>-15839400.51</v>
      </c>
      <c r="P336">
        <v>0</v>
      </c>
    </row>
    <row r="337" spans="1:16" ht="12.75">
      <c r="A337" t="s">
        <v>134</v>
      </c>
      <c r="B337" t="s">
        <v>687</v>
      </c>
      <c r="C337" t="s">
        <v>889</v>
      </c>
      <c r="D337" t="s">
        <v>903</v>
      </c>
      <c r="E337" t="s">
        <v>938</v>
      </c>
      <c r="F337" t="s">
        <v>939</v>
      </c>
      <c r="G337" t="s">
        <v>940</v>
      </c>
      <c r="H337">
        <v>-89881225.71000001</v>
      </c>
      <c r="I337">
        <v>0</v>
      </c>
      <c r="J337">
        <v>0</v>
      </c>
      <c r="K337">
        <v>-89881225.71</v>
      </c>
      <c r="L337">
        <v>-85227004.99</v>
      </c>
      <c r="M337">
        <v>0</v>
      </c>
      <c r="N337">
        <v>4654220.72</v>
      </c>
      <c r="O337">
        <v>-89881225.71</v>
      </c>
      <c r="P337">
        <v>0</v>
      </c>
    </row>
    <row r="338" spans="1:16" ht="12.75">
      <c r="A338" t="s">
        <v>134</v>
      </c>
      <c r="B338" t="s">
        <v>687</v>
      </c>
      <c r="C338" t="s">
        <v>889</v>
      </c>
      <c r="D338" t="s">
        <v>903</v>
      </c>
      <c r="E338" t="s">
        <v>938</v>
      </c>
      <c r="F338" t="s">
        <v>941</v>
      </c>
      <c r="G338" t="s">
        <v>942</v>
      </c>
      <c r="H338">
        <v>-181764</v>
      </c>
      <c r="I338">
        <v>0</v>
      </c>
      <c r="J338">
        <v>0</v>
      </c>
      <c r="K338">
        <v>-181764</v>
      </c>
      <c r="L338">
        <v>-180677.99</v>
      </c>
      <c r="M338">
        <v>0</v>
      </c>
      <c r="N338">
        <v>1086.01</v>
      </c>
      <c r="O338">
        <v>-181764</v>
      </c>
      <c r="P338">
        <v>0</v>
      </c>
    </row>
    <row r="339" spans="1:16" ht="12.75">
      <c r="A339" t="s">
        <v>134</v>
      </c>
      <c r="B339" t="s">
        <v>687</v>
      </c>
      <c r="C339" t="s">
        <v>889</v>
      </c>
      <c r="D339" t="s">
        <v>903</v>
      </c>
      <c r="E339" t="s">
        <v>938</v>
      </c>
      <c r="F339" t="s">
        <v>943</v>
      </c>
      <c r="G339" t="s">
        <v>944</v>
      </c>
      <c r="H339">
        <v>-11727972.55</v>
      </c>
      <c r="I339">
        <v>0</v>
      </c>
      <c r="J339">
        <v>0</v>
      </c>
      <c r="K339">
        <v>-11727972.55</v>
      </c>
      <c r="L339">
        <v>-11315146.22</v>
      </c>
      <c r="M339">
        <v>0</v>
      </c>
      <c r="N339">
        <v>412826.33</v>
      </c>
      <c r="O339">
        <v>-11727972.55</v>
      </c>
      <c r="P339">
        <v>0</v>
      </c>
    </row>
    <row r="340" spans="1:16" ht="12.75">
      <c r="A340" t="s">
        <v>134</v>
      </c>
      <c r="B340" t="s">
        <v>687</v>
      </c>
      <c r="C340" t="s">
        <v>889</v>
      </c>
      <c r="D340" t="s">
        <v>903</v>
      </c>
      <c r="E340" t="s">
        <v>938</v>
      </c>
      <c r="F340" t="s">
        <v>945</v>
      </c>
      <c r="G340" t="s">
        <v>946</v>
      </c>
      <c r="H340">
        <v>-3943211.42</v>
      </c>
      <c r="I340">
        <v>0</v>
      </c>
      <c r="J340">
        <v>0</v>
      </c>
      <c r="K340">
        <v>-3943211.42</v>
      </c>
      <c r="L340">
        <v>-3835922.57</v>
      </c>
      <c r="M340">
        <v>0</v>
      </c>
      <c r="N340">
        <v>107288.85</v>
      </c>
      <c r="O340">
        <v>-3943211.42</v>
      </c>
      <c r="P340">
        <v>0</v>
      </c>
    </row>
    <row r="341" spans="1:16" ht="12.75">
      <c r="A341" t="s">
        <v>134</v>
      </c>
      <c r="B341" t="s">
        <v>687</v>
      </c>
      <c r="C341" t="s">
        <v>889</v>
      </c>
      <c r="D341" t="s">
        <v>903</v>
      </c>
      <c r="E341" t="s">
        <v>938</v>
      </c>
      <c r="F341" t="s">
        <v>947</v>
      </c>
      <c r="G341" t="s">
        <v>948</v>
      </c>
      <c r="H341">
        <v>-7404755.44</v>
      </c>
      <c r="I341">
        <v>0</v>
      </c>
      <c r="J341">
        <v>0</v>
      </c>
      <c r="K341">
        <v>-7404755.44</v>
      </c>
      <c r="L341">
        <v>-7211632.24</v>
      </c>
      <c r="M341">
        <v>0</v>
      </c>
      <c r="N341">
        <v>193123.2</v>
      </c>
      <c r="O341">
        <v>-7404755.44</v>
      </c>
      <c r="P341">
        <v>0</v>
      </c>
    </row>
    <row r="342" spans="1:16" ht="12.75">
      <c r="A342" t="s">
        <v>134</v>
      </c>
      <c r="B342" t="s">
        <v>687</v>
      </c>
      <c r="C342" t="s">
        <v>889</v>
      </c>
      <c r="D342" t="s">
        <v>903</v>
      </c>
      <c r="E342" t="s">
        <v>949</v>
      </c>
      <c r="F342" t="s">
        <v>950</v>
      </c>
      <c r="G342" t="s">
        <v>951</v>
      </c>
      <c r="H342">
        <v>-27790336.64</v>
      </c>
      <c r="I342">
        <v>0</v>
      </c>
      <c r="J342">
        <v>0</v>
      </c>
      <c r="K342">
        <v>-27790336.64</v>
      </c>
      <c r="L342">
        <v>-26773102.62</v>
      </c>
      <c r="M342">
        <v>0</v>
      </c>
      <c r="N342">
        <v>1017234.02</v>
      </c>
      <c r="O342">
        <v>-27790336.64</v>
      </c>
      <c r="P342">
        <v>0</v>
      </c>
    </row>
    <row r="343" spans="1:16" ht="12.75">
      <c r="A343" t="s">
        <v>134</v>
      </c>
      <c r="B343" t="s">
        <v>687</v>
      </c>
      <c r="C343" t="s">
        <v>889</v>
      </c>
      <c r="D343" t="s">
        <v>903</v>
      </c>
      <c r="E343" t="s">
        <v>952</v>
      </c>
      <c r="F343" t="s">
        <v>953</v>
      </c>
      <c r="G343" t="s">
        <v>954</v>
      </c>
      <c r="H343">
        <v>-16426044.17</v>
      </c>
      <c r="I343">
        <v>0</v>
      </c>
      <c r="J343">
        <v>0</v>
      </c>
      <c r="K343">
        <v>-16426044.17</v>
      </c>
      <c r="L343">
        <v>-16051938.83</v>
      </c>
      <c r="M343">
        <v>0</v>
      </c>
      <c r="N343">
        <v>374105.34</v>
      </c>
      <c r="O343">
        <v>-16426044.17</v>
      </c>
      <c r="P343">
        <v>0</v>
      </c>
    </row>
    <row r="344" spans="1:16" ht="12.75">
      <c r="A344" t="s">
        <v>134</v>
      </c>
      <c r="B344" t="s">
        <v>687</v>
      </c>
      <c r="C344" t="s">
        <v>889</v>
      </c>
      <c r="D344" t="s">
        <v>903</v>
      </c>
      <c r="E344" t="s">
        <v>955</v>
      </c>
      <c r="F344" t="s">
        <v>956</v>
      </c>
      <c r="G344" t="s">
        <v>957</v>
      </c>
      <c r="H344">
        <v>-1624733.06</v>
      </c>
      <c r="I344">
        <v>33750.29</v>
      </c>
      <c r="J344">
        <v>0</v>
      </c>
      <c r="K344">
        <v>-1590982.77</v>
      </c>
      <c r="L344">
        <v>-1501330.26</v>
      </c>
      <c r="M344">
        <v>100714.88</v>
      </c>
      <c r="N344">
        <v>224117.68</v>
      </c>
      <c r="O344">
        <v>-1624733.06</v>
      </c>
      <c r="P344">
        <v>0</v>
      </c>
    </row>
    <row r="345" spans="1:16" ht="12.75">
      <c r="A345" t="s">
        <v>134</v>
      </c>
      <c r="B345" t="s">
        <v>687</v>
      </c>
      <c r="C345" t="s">
        <v>889</v>
      </c>
      <c r="D345" t="s">
        <v>903</v>
      </c>
      <c r="E345" t="s">
        <v>955</v>
      </c>
      <c r="F345" t="s">
        <v>958</v>
      </c>
      <c r="G345" t="s">
        <v>959</v>
      </c>
      <c r="H345">
        <v>-13289058.8</v>
      </c>
      <c r="I345">
        <v>0</v>
      </c>
      <c r="J345">
        <v>0</v>
      </c>
      <c r="K345">
        <v>-13289058.8</v>
      </c>
      <c r="L345">
        <v>-13073767.74</v>
      </c>
      <c r="M345">
        <v>498511.7</v>
      </c>
      <c r="N345">
        <v>713802.76</v>
      </c>
      <c r="O345">
        <v>-13289058.8</v>
      </c>
      <c r="P345">
        <v>0</v>
      </c>
    </row>
    <row r="346" spans="1:16" ht="12.75">
      <c r="A346" t="s">
        <v>134</v>
      </c>
      <c r="B346" t="s">
        <v>687</v>
      </c>
      <c r="C346" t="s">
        <v>889</v>
      </c>
      <c r="D346" t="s">
        <v>903</v>
      </c>
      <c r="E346" t="s">
        <v>955</v>
      </c>
      <c r="F346" t="s">
        <v>960</v>
      </c>
      <c r="G346" t="s">
        <v>961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687</v>
      </c>
      <c r="C347" t="s">
        <v>889</v>
      </c>
      <c r="D347" t="s">
        <v>903</v>
      </c>
      <c r="E347" t="s">
        <v>962</v>
      </c>
      <c r="F347" t="s">
        <v>963</v>
      </c>
      <c r="G347" t="s">
        <v>964</v>
      </c>
      <c r="H347">
        <v>-17281913.97</v>
      </c>
      <c r="I347">
        <v>0</v>
      </c>
      <c r="J347">
        <v>0</v>
      </c>
      <c r="K347">
        <v>-17281913.97</v>
      </c>
      <c r="L347">
        <v>-16986349.95</v>
      </c>
      <c r="M347">
        <v>0</v>
      </c>
      <c r="N347">
        <v>295564.02</v>
      </c>
      <c r="O347">
        <v>-17281913.97</v>
      </c>
      <c r="P347">
        <v>0</v>
      </c>
    </row>
    <row r="348" spans="1:16" ht="12.75">
      <c r="A348" t="s">
        <v>134</v>
      </c>
      <c r="B348" t="s">
        <v>687</v>
      </c>
      <c r="C348" t="s">
        <v>889</v>
      </c>
      <c r="D348" t="s">
        <v>965</v>
      </c>
      <c r="E348" t="s">
        <v>966</v>
      </c>
      <c r="F348" t="s">
        <v>966</v>
      </c>
      <c r="G348" t="s">
        <v>967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687</v>
      </c>
      <c r="C349" t="s">
        <v>889</v>
      </c>
      <c r="D349" t="s">
        <v>965</v>
      </c>
      <c r="E349" t="s">
        <v>968</v>
      </c>
      <c r="F349" t="s">
        <v>968</v>
      </c>
      <c r="G349" t="s">
        <v>969</v>
      </c>
      <c r="H349">
        <v>-248643.26</v>
      </c>
      <c r="I349">
        <v>0</v>
      </c>
      <c r="J349">
        <v>0</v>
      </c>
      <c r="K349">
        <v>-248643.26</v>
      </c>
      <c r="L349">
        <v>-233041.56</v>
      </c>
      <c r="M349">
        <v>0</v>
      </c>
      <c r="N349">
        <v>15601.7</v>
      </c>
      <c r="O349">
        <v>-248643.26</v>
      </c>
      <c r="P349">
        <v>0</v>
      </c>
    </row>
    <row r="350" spans="1:16" ht="12.75">
      <c r="A350" t="s">
        <v>134</v>
      </c>
      <c r="B350" t="s">
        <v>687</v>
      </c>
      <c r="C350" t="s">
        <v>970</v>
      </c>
      <c r="D350" t="s">
        <v>971</v>
      </c>
      <c r="E350" t="s">
        <v>972</v>
      </c>
      <c r="F350" t="s">
        <v>972</v>
      </c>
      <c r="G350" t="s">
        <v>973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687</v>
      </c>
      <c r="C351" t="s">
        <v>970</v>
      </c>
      <c r="D351" t="s">
        <v>971</v>
      </c>
      <c r="E351" t="s">
        <v>974</v>
      </c>
      <c r="F351" t="s">
        <v>974</v>
      </c>
      <c r="G351" t="s">
        <v>975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687</v>
      </c>
      <c r="C352" t="s">
        <v>970</v>
      </c>
      <c r="D352" t="s">
        <v>971</v>
      </c>
      <c r="E352" t="s">
        <v>976</v>
      </c>
      <c r="F352" t="s">
        <v>976</v>
      </c>
      <c r="G352" t="s">
        <v>977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687</v>
      </c>
      <c r="C353" t="s">
        <v>970</v>
      </c>
      <c r="D353" t="s">
        <v>971</v>
      </c>
      <c r="E353" t="s">
        <v>978</v>
      </c>
      <c r="F353" t="s">
        <v>978</v>
      </c>
      <c r="G353" t="s">
        <v>979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687</v>
      </c>
      <c r="C354" t="s">
        <v>970</v>
      </c>
      <c r="D354" t="s">
        <v>980</v>
      </c>
      <c r="E354" t="s">
        <v>981</v>
      </c>
      <c r="F354" t="s">
        <v>981</v>
      </c>
      <c r="G354" t="s">
        <v>982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687</v>
      </c>
      <c r="C355" t="s">
        <v>970</v>
      </c>
      <c r="D355" t="s">
        <v>980</v>
      </c>
      <c r="E355" t="s">
        <v>983</v>
      </c>
      <c r="F355" t="s">
        <v>983</v>
      </c>
      <c r="G355" t="s">
        <v>984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687</v>
      </c>
      <c r="C356" t="s">
        <v>970</v>
      </c>
      <c r="D356" t="s">
        <v>980</v>
      </c>
      <c r="E356" t="s">
        <v>985</v>
      </c>
      <c r="F356" t="s">
        <v>985</v>
      </c>
      <c r="G356" t="s">
        <v>986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687</v>
      </c>
      <c r="C357" t="s">
        <v>970</v>
      </c>
      <c r="D357" t="s">
        <v>980</v>
      </c>
      <c r="E357" t="s">
        <v>987</v>
      </c>
      <c r="F357" t="s">
        <v>987</v>
      </c>
      <c r="G357" t="s">
        <v>988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687</v>
      </c>
      <c r="C358" t="s">
        <v>970</v>
      </c>
      <c r="D358" t="s">
        <v>980</v>
      </c>
      <c r="E358" t="s">
        <v>989</v>
      </c>
      <c r="F358" t="s">
        <v>989</v>
      </c>
      <c r="G358" t="s">
        <v>990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687</v>
      </c>
      <c r="C359" t="s">
        <v>970</v>
      </c>
      <c r="D359" t="s">
        <v>980</v>
      </c>
      <c r="E359" t="s">
        <v>991</v>
      </c>
      <c r="F359" t="s">
        <v>991</v>
      </c>
      <c r="G359" t="s">
        <v>992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687</v>
      </c>
      <c r="C360" t="s">
        <v>970</v>
      </c>
      <c r="D360" t="s">
        <v>980</v>
      </c>
      <c r="E360" t="s">
        <v>993</v>
      </c>
      <c r="F360" t="s">
        <v>993</v>
      </c>
      <c r="G360" t="s">
        <v>994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687</v>
      </c>
      <c r="C361" t="s">
        <v>970</v>
      </c>
      <c r="D361" t="s">
        <v>980</v>
      </c>
      <c r="E361" t="s">
        <v>995</v>
      </c>
      <c r="F361" t="s">
        <v>995</v>
      </c>
      <c r="G361" t="s">
        <v>996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687</v>
      </c>
      <c r="C362" t="s">
        <v>970</v>
      </c>
      <c r="D362" t="s">
        <v>980</v>
      </c>
      <c r="E362" t="s">
        <v>997</v>
      </c>
      <c r="F362" t="s">
        <v>997</v>
      </c>
      <c r="G362" t="s">
        <v>998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687</v>
      </c>
      <c r="C363" t="s">
        <v>970</v>
      </c>
      <c r="D363" t="s">
        <v>980</v>
      </c>
      <c r="E363" t="s">
        <v>999</v>
      </c>
      <c r="F363" t="s">
        <v>999</v>
      </c>
      <c r="G363" t="s">
        <v>1000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687</v>
      </c>
      <c r="C364" t="s">
        <v>970</v>
      </c>
      <c r="D364" t="s">
        <v>1001</v>
      </c>
      <c r="E364" t="s">
        <v>1002</v>
      </c>
      <c r="F364" t="s">
        <v>1002</v>
      </c>
      <c r="G364" t="s">
        <v>1003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687</v>
      </c>
      <c r="C365" t="s">
        <v>970</v>
      </c>
      <c r="D365" t="s">
        <v>1001</v>
      </c>
      <c r="E365" t="s">
        <v>1004</v>
      </c>
      <c r="F365" t="s">
        <v>1004</v>
      </c>
      <c r="G365" t="s">
        <v>1005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687</v>
      </c>
      <c r="C366" t="s">
        <v>970</v>
      </c>
      <c r="D366" t="s">
        <v>1006</v>
      </c>
      <c r="E366" t="s">
        <v>1007</v>
      </c>
      <c r="F366" t="s">
        <v>1007</v>
      </c>
      <c r="G366" t="s">
        <v>1008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687</v>
      </c>
      <c r="C367" t="s">
        <v>970</v>
      </c>
      <c r="D367" t="s">
        <v>1006</v>
      </c>
      <c r="E367" t="s">
        <v>1009</v>
      </c>
      <c r="F367" t="s">
        <v>1009</v>
      </c>
      <c r="G367" t="s">
        <v>1010</v>
      </c>
      <c r="H367">
        <v>-6150908.86</v>
      </c>
      <c r="I367">
        <v>0</v>
      </c>
      <c r="J367">
        <v>0</v>
      </c>
      <c r="K367">
        <v>-6150908.86</v>
      </c>
      <c r="L367">
        <v>0</v>
      </c>
      <c r="M367">
        <v>0</v>
      </c>
      <c r="N367">
        <v>6150908.86</v>
      </c>
      <c r="O367">
        <v>-6150908.86</v>
      </c>
      <c r="P367">
        <v>0</v>
      </c>
    </row>
    <row r="368" spans="1:16" ht="12.75">
      <c r="A368" t="s">
        <v>134</v>
      </c>
      <c r="B368" t="s">
        <v>687</v>
      </c>
      <c r="C368" t="s">
        <v>970</v>
      </c>
      <c r="D368" t="s">
        <v>1006</v>
      </c>
      <c r="E368" t="s">
        <v>1011</v>
      </c>
      <c r="F368" t="s">
        <v>1011</v>
      </c>
      <c r="G368" t="s">
        <v>1012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687</v>
      </c>
      <c r="C369" t="s">
        <v>970</v>
      </c>
      <c r="D369" t="s">
        <v>1006</v>
      </c>
      <c r="E369" t="s">
        <v>1013</v>
      </c>
      <c r="F369" t="s">
        <v>1013</v>
      </c>
      <c r="G369" t="s">
        <v>1014</v>
      </c>
      <c r="H369">
        <v>-5736610.05</v>
      </c>
      <c r="I369">
        <v>0</v>
      </c>
      <c r="J369">
        <v>0</v>
      </c>
      <c r="K369">
        <v>-5736610.05</v>
      </c>
      <c r="L369">
        <v>-5001667.58</v>
      </c>
      <c r="M369">
        <v>373802.11</v>
      </c>
      <c r="N369">
        <v>1108744.58</v>
      </c>
      <c r="O369">
        <v>-5736610.05</v>
      </c>
      <c r="P369">
        <v>0</v>
      </c>
    </row>
    <row r="370" spans="1:16" ht="12.75">
      <c r="A370" t="s">
        <v>134</v>
      </c>
      <c r="B370" t="s">
        <v>687</v>
      </c>
      <c r="C370" t="s">
        <v>970</v>
      </c>
      <c r="D370" t="s">
        <v>1015</v>
      </c>
      <c r="E370" t="s">
        <v>1016</v>
      </c>
      <c r="F370" t="s">
        <v>1016</v>
      </c>
      <c r="G370" t="s">
        <v>1017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2.75">
      <c r="A371" t="s">
        <v>134</v>
      </c>
      <c r="B371" t="s">
        <v>687</v>
      </c>
      <c r="C371" t="s">
        <v>970</v>
      </c>
      <c r="D371" t="s">
        <v>1015</v>
      </c>
      <c r="E371" t="s">
        <v>1018</v>
      </c>
      <c r="F371" t="s">
        <v>1018</v>
      </c>
      <c r="G371" t="s">
        <v>1019</v>
      </c>
      <c r="H371">
        <v>-912659.2</v>
      </c>
      <c r="I371">
        <v>0</v>
      </c>
      <c r="J371">
        <v>0</v>
      </c>
      <c r="K371">
        <v>-912659.2</v>
      </c>
      <c r="L371">
        <v>-912659.2</v>
      </c>
      <c r="M371">
        <v>0</v>
      </c>
      <c r="N371">
        <v>0</v>
      </c>
      <c r="O371">
        <v>-912659.2</v>
      </c>
      <c r="P371">
        <v>0</v>
      </c>
    </row>
    <row r="372" spans="1:16" ht="12.75">
      <c r="A372" t="s">
        <v>134</v>
      </c>
      <c r="B372" t="s">
        <v>687</v>
      </c>
      <c r="C372" t="s">
        <v>970</v>
      </c>
      <c r="D372" t="s">
        <v>1015</v>
      </c>
      <c r="E372" t="s">
        <v>1020</v>
      </c>
      <c r="F372" t="s">
        <v>1020</v>
      </c>
      <c r="G372" t="s">
        <v>1021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2.75">
      <c r="A373" t="s">
        <v>134</v>
      </c>
      <c r="B373" t="s">
        <v>687</v>
      </c>
      <c r="C373" t="s">
        <v>970</v>
      </c>
      <c r="D373" t="s">
        <v>1015</v>
      </c>
      <c r="E373" t="s">
        <v>1022</v>
      </c>
      <c r="F373" t="s">
        <v>1022</v>
      </c>
      <c r="G373" t="s">
        <v>1023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687</v>
      </c>
      <c r="C374" t="s">
        <v>970</v>
      </c>
      <c r="D374" t="s">
        <v>1015</v>
      </c>
      <c r="E374" t="s">
        <v>1024</v>
      </c>
      <c r="F374" t="s">
        <v>1024</v>
      </c>
      <c r="G374" t="s">
        <v>1025</v>
      </c>
      <c r="H374">
        <v>-166433.94</v>
      </c>
      <c r="I374">
        <v>0</v>
      </c>
      <c r="J374">
        <v>0</v>
      </c>
      <c r="K374">
        <v>-166433.94</v>
      </c>
      <c r="L374">
        <v>-166433.94</v>
      </c>
      <c r="M374">
        <v>0</v>
      </c>
      <c r="N374">
        <v>0</v>
      </c>
      <c r="O374">
        <v>-166433.94</v>
      </c>
      <c r="P374">
        <v>0</v>
      </c>
    </row>
    <row r="375" spans="1:16" ht="12.75">
      <c r="A375" t="s">
        <v>134</v>
      </c>
      <c r="B375" t="s">
        <v>687</v>
      </c>
      <c r="C375" t="s">
        <v>970</v>
      </c>
      <c r="D375" t="s">
        <v>1015</v>
      </c>
      <c r="E375" t="s">
        <v>1026</v>
      </c>
      <c r="F375" t="s">
        <v>1026</v>
      </c>
      <c r="G375" t="s">
        <v>1027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1028</v>
      </c>
      <c r="C376" t="s">
        <v>1029</v>
      </c>
      <c r="D376" t="s">
        <v>1030</v>
      </c>
      <c r="E376" t="s">
        <v>1031</v>
      </c>
      <c r="F376" t="s">
        <v>1031</v>
      </c>
      <c r="G376" t="s">
        <v>1032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2.75">
      <c r="A377" t="s">
        <v>134</v>
      </c>
      <c r="B377" t="s">
        <v>1028</v>
      </c>
      <c r="C377" t="s">
        <v>1029</v>
      </c>
      <c r="D377" t="s">
        <v>1033</v>
      </c>
      <c r="E377" t="s">
        <v>1034</v>
      </c>
      <c r="F377" t="s">
        <v>1034</v>
      </c>
      <c r="G377" t="s">
        <v>1035</v>
      </c>
      <c r="H377">
        <v>494285.18</v>
      </c>
      <c r="I377">
        <v>0</v>
      </c>
      <c r="J377">
        <v>0</v>
      </c>
      <c r="K377">
        <v>494285.18</v>
      </c>
      <c r="L377">
        <v>494285.18</v>
      </c>
      <c r="M377">
        <v>0</v>
      </c>
      <c r="N377">
        <v>0</v>
      </c>
      <c r="O377">
        <v>494285.18</v>
      </c>
      <c r="P377">
        <v>0</v>
      </c>
    </row>
    <row r="378" spans="1:16" ht="12.75">
      <c r="A378" t="s">
        <v>134</v>
      </c>
      <c r="B378" t="s">
        <v>1028</v>
      </c>
      <c r="C378" t="s">
        <v>1036</v>
      </c>
      <c r="D378" t="s">
        <v>1037</v>
      </c>
      <c r="E378" t="s">
        <v>1038</v>
      </c>
      <c r="F378" t="s">
        <v>1038</v>
      </c>
      <c r="G378" t="s">
        <v>1039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2.75">
      <c r="A379" t="s">
        <v>140</v>
      </c>
      <c r="B379" t="s">
        <v>1040</v>
      </c>
      <c r="C379" t="s">
        <v>1041</v>
      </c>
      <c r="D379" t="s">
        <v>1042</v>
      </c>
      <c r="E379" t="s">
        <v>1043</v>
      </c>
      <c r="F379" t="s">
        <v>1043</v>
      </c>
      <c r="G379" t="s">
        <v>1044</v>
      </c>
      <c r="H379">
        <v>0</v>
      </c>
      <c r="I379">
        <v>78924932.01</v>
      </c>
      <c r="J379">
        <v>78925321.01</v>
      </c>
      <c r="K379">
        <v>-389</v>
      </c>
      <c r="L379">
        <v>0</v>
      </c>
      <c r="M379">
        <v>108527705.77</v>
      </c>
      <c r="N379">
        <v>108536810.81</v>
      </c>
      <c r="O379">
        <v>-9105.04</v>
      </c>
      <c r="P379">
        <v>0</v>
      </c>
    </row>
    <row r="380" spans="1:16" ht="12.75">
      <c r="A380" t="s">
        <v>140</v>
      </c>
      <c r="B380" t="s">
        <v>1040</v>
      </c>
      <c r="C380" t="s">
        <v>1041</v>
      </c>
      <c r="D380" t="s">
        <v>1042</v>
      </c>
      <c r="E380" t="s">
        <v>1045</v>
      </c>
      <c r="F380" t="s">
        <v>1045</v>
      </c>
      <c r="G380" t="s">
        <v>1046</v>
      </c>
      <c r="H380">
        <v>0</v>
      </c>
      <c r="I380">
        <v>75441618.94</v>
      </c>
      <c r="J380">
        <v>76762506.64</v>
      </c>
      <c r="K380">
        <v>-1320887.7</v>
      </c>
      <c r="L380">
        <v>0</v>
      </c>
      <c r="M380">
        <v>106672985.84</v>
      </c>
      <c r="N380">
        <v>122904659.66</v>
      </c>
      <c r="O380">
        <v>-16231673.82</v>
      </c>
      <c r="P380">
        <v>0</v>
      </c>
    </row>
    <row r="381" spans="1:16" ht="12.75">
      <c r="A381" t="s">
        <v>140</v>
      </c>
      <c r="B381" t="s">
        <v>1040</v>
      </c>
      <c r="C381" t="s">
        <v>1041</v>
      </c>
      <c r="D381" t="s">
        <v>1042</v>
      </c>
      <c r="E381" t="s">
        <v>1047</v>
      </c>
      <c r="F381" t="s">
        <v>1047</v>
      </c>
      <c r="G381" t="s">
        <v>1048</v>
      </c>
      <c r="H381">
        <v>0</v>
      </c>
      <c r="I381">
        <v>1804529.77</v>
      </c>
      <c r="J381">
        <v>2276918.94</v>
      </c>
      <c r="K381">
        <v>-472389.17</v>
      </c>
      <c r="L381">
        <v>0</v>
      </c>
      <c r="M381">
        <v>3076875.61</v>
      </c>
      <c r="N381">
        <v>3463002.39</v>
      </c>
      <c r="O381">
        <v>-386126.78</v>
      </c>
      <c r="P381">
        <v>0</v>
      </c>
    </row>
    <row r="382" spans="1:16" ht="12.75">
      <c r="A382" t="s">
        <v>140</v>
      </c>
      <c r="B382" t="s">
        <v>1040</v>
      </c>
      <c r="C382" t="s">
        <v>1041</v>
      </c>
      <c r="D382" t="s">
        <v>1042</v>
      </c>
      <c r="E382" t="s">
        <v>1049</v>
      </c>
      <c r="F382" t="s">
        <v>1049</v>
      </c>
      <c r="G382" t="s">
        <v>1050</v>
      </c>
      <c r="H382">
        <v>0</v>
      </c>
      <c r="I382">
        <v>2940079685.97</v>
      </c>
      <c r="J382">
        <v>2944676557.67</v>
      </c>
      <c r="K382">
        <v>-4596871.7</v>
      </c>
      <c r="L382">
        <v>0</v>
      </c>
      <c r="M382">
        <v>4263186319.12</v>
      </c>
      <c r="N382">
        <v>4451805545.42</v>
      </c>
      <c r="O382">
        <v>-188619226.3</v>
      </c>
      <c r="P382">
        <v>0</v>
      </c>
    </row>
    <row r="383" spans="1:16" ht="12.75">
      <c r="A383" t="s">
        <v>140</v>
      </c>
      <c r="B383" t="s">
        <v>1040</v>
      </c>
      <c r="C383" t="s">
        <v>1041</v>
      </c>
      <c r="D383" t="s">
        <v>1042</v>
      </c>
      <c r="E383" t="s">
        <v>1051</v>
      </c>
      <c r="F383" t="s">
        <v>1051</v>
      </c>
      <c r="G383" t="s">
        <v>1052</v>
      </c>
      <c r="H383">
        <v>0</v>
      </c>
      <c r="I383">
        <v>41010012.84</v>
      </c>
      <c r="J383">
        <v>45287770.25</v>
      </c>
      <c r="K383">
        <v>-4277757.41</v>
      </c>
      <c r="L383">
        <v>0</v>
      </c>
      <c r="M383">
        <v>66952143.95</v>
      </c>
      <c r="N383">
        <v>87614101.93</v>
      </c>
      <c r="O383">
        <v>-20661957.98</v>
      </c>
      <c r="P383">
        <v>0</v>
      </c>
    </row>
    <row r="384" spans="1:16" ht="12.75">
      <c r="A384" t="s">
        <v>140</v>
      </c>
      <c r="B384" t="s">
        <v>1040</v>
      </c>
      <c r="C384" t="s">
        <v>1041</v>
      </c>
      <c r="D384" t="s">
        <v>1042</v>
      </c>
      <c r="E384" t="s">
        <v>1053</v>
      </c>
      <c r="F384" t="s">
        <v>1053</v>
      </c>
      <c r="G384" t="s">
        <v>1054</v>
      </c>
      <c r="H384">
        <v>0</v>
      </c>
      <c r="I384">
        <v>13702561.09</v>
      </c>
      <c r="J384">
        <v>14607173.33</v>
      </c>
      <c r="K384">
        <v>-904612.24</v>
      </c>
      <c r="L384">
        <v>0</v>
      </c>
      <c r="M384">
        <v>28690999.53</v>
      </c>
      <c r="N384">
        <v>40550257.36</v>
      </c>
      <c r="O384">
        <v>-11859257.83</v>
      </c>
      <c r="P384">
        <v>0</v>
      </c>
    </row>
    <row r="385" spans="1:16" ht="12.75">
      <c r="A385" t="s">
        <v>140</v>
      </c>
      <c r="B385" t="s">
        <v>1040</v>
      </c>
      <c r="C385" t="s">
        <v>1041</v>
      </c>
      <c r="D385" t="s">
        <v>1042</v>
      </c>
      <c r="E385" t="s">
        <v>1055</v>
      </c>
      <c r="F385" t="s">
        <v>1055</v>
      </c>
      <c r="G385" t="s">
        <v>1056</v>
      </c>
      <c r="H385">
        <v>0</v>
      </c>
      <c r="I385">
        <v>770890</v>
      </c>
      <c r="J385">
        <v>770890</v>
      </c>
      <c r="K385">
        <v>0</v>
      </c>
      <c r="L385">
        <v>0</v>
      </c>
      <c r="M385">
        <v>11409170</v>
      </c>
      <c r="N385">
        <v>11409170</v>
      </c>
      <c r="O385">
        <v>0</v>
      </c>
      <c r="P385">
        <v>0</v>
      </c>
    </row>
    <row r="386" spans="1:16" ht="12.75">
      <c r="A386" t="s">
        <v>140</v>
      </c>
      <c r="B386" t="s">
        <v>1040</v>
      </c>
      <c r="C386" t="s">
        <v>1041</v>
      </c>
      <c r="D386" t="s">
        <v>1042</v>
      </c>
      <c r="E386" t="s">
        <v>1057</v>
      </c>
      <c r="F386" t="s">
        <v>1057</v>
      </c>
      <c r="G386" t="s">
        <v>1058</v>
      </c>
      <c r="H386">
        <v>0</v>
      </c>
      <c r="I386">
        <v>51990000</v>
      </c>
      <c r="J386">
        <v>51990000</v>
      </c>
      <c r="K386">
        <v>0</v>
      </c>
      <c r="L386">
        <v>0</v>
      </c>
      <c r="M386">
        <v>50215000</v>
      </c>
      <c r="N386">
        <v>50215000</v>
      </c>
      <c r="O386">
        <v>0</v>
      </c>
      <c r="P386">
        <v>0</v>
      </c>
    </row>
    <row r="387" spans="1:16" ht="12.75">
      <c r="A387" t="s">
        <v>140</v>
      </c>
      <c r="B387" t="s">
        <v>1040</v>
      </c>
      <c r="C387" t="s">
        <v>1041</v>
      </c>
      <c r="D387" t="s">
        <v>1059</v>
      </c>
      <c r="E387" t="s">
        <v>1060</v>
      </c>
      <c r="F387" t="s">
        <v>1060</v>
      </c>
      <c r="G387" t="s">
        <v>1061</v>
      </c>
      <c r="H387">
        <v>-9105.04</v>
      </c>
      <c r="I387">
        <v>9105.04</v>
      </c>
      <c r="J387">
        <v>0</v>
      </c>
      <c r="K387">
        <v>0</v>
      </c>
      <c r="L387">
        <v>-1522.42</v>
      </c>
      <c r="M387">
        <v>1522.42</v>
      </c>
      <c r="N387">
        <v>0</v>
      </c>
      <c r="O387">
        <v>0</v>
      </c>
      <c r="P387">
        <v>0</v>
      </c>
    </row>
    <row r="388" spans="1:16" ht="12.75">
      <c r="A388" t="s">
        <v>140</v>
      </c>
      <c r="B388" t="s">
        <v>1040</v>
      </c>
      <c r="C388" t="s">
        <v>1041</v>
      </c>
      <c r="D388" t="s">
        <v>1059</v>
      </c>
      <c r="E388" t="s">
        <v>1062</v>
      </c>
      <c r="F388" t="s">
        <v>1062</v>
      </c>
      <c r="G388" t="s">
        <v>1063</v>
      </c>
      <c r="H388">
        <v>-16331478.8</v>
      </c>
      <c r="I388">
        <v>16223673.82</v>
      </c>
      <c r="J388">
        <v>0</v>
      </c>
      <c r="K388">
        <v>-107804.98</v>
      </c>
      <c r="L388">
        <v>-13522336.85</v>
      </c>
      <c r="M388">
        <v>13422531.87</v>
      </c>
      <c r="N388">
        <v>0</v>
      </c>
      <c r="O388">
        <v>-99804.98</v>
      </c>
      <c r="P388">
        <v>0</v>
      </c>
    </row>
    <row r="389" spans="1:16" ht="12.75">
      <c r="A389" t="s">
        <v>140</v>
      </c>
      <c r="B389" t="s">
        <v>1040</v>
      </c>
      <c r="C389" t="s">
        <v>1041</v>
      </c>
      <c r="D389" t="s">
        <v>1059</v>
      </c>
      <c r="E389" t="s">
        <v>1064</v>
      </c>
      <c r="F389" t="s">
        <v>1064</v>
      </c>
      <c r="G389" t="s">
        <v>1065</v>
      </c>
      <c r="H389">
        <v>-386126.78</v>
      </c>
      <c r="I389">
        <v>373481.37</v>
      </c>
      <c r="J389">
        <v>0</v>
      </c>
      <c r="K389">
        <v>-12645.41</v>
      </c>
      <c r="L389">
        <v>-465430.69</v>
      </c>
      <c r="M389">
        <v>465430.69</v>
      </c>
      <c r="N389">
        <v>0</v>
      </c>
      <c r="O389">
        <v>0</v>
      </c>
      <c r="P389">
        <v>0</v>
      </c>
    </row>
    <row r="390" spans="1:16" ht="12.75">
      <c r="A390" t="s">
        <v>140</v>
      </c>
      <c r="B390" t="s">
        <v>1040</v>
      </c>
      <c r="C390" t="s">
        <v>1041</v>
      </c>
      <c r="D390" t="s">
        <v>1059</v>
      </c>
      <c r="E390" t="s">
        <v>1066</v>
      </c>
      <c r="F390" t="s">
        <v>1066</v>
      </c>
      <c r="G390" t="s">
        <v>1067</v>
      </c>
      <c r="H390">
        <v>-189411574.52</v>
      </c>
      <c r="I390">
        <v>189366074.26</v>
      </c>
      <c r="J390">
        <v>-21849.32</v>
      </c>
      <c r="K390">
        <v>-23650.94</v>
      </c>
      <c r="L390">
        <v>-149533793.9</v>
      </c>
      <c r="M390">
        <v>148741445.68</v>
      </c>
      <c r="N390">
        <v>0</v>
      </c>
      <c r="O390">
        <v>-792348.22</v>
      </c>
      <c r="P390">
        <v>0</v>
      </c>
    </row>
    <row r="391" spans="1:16" ht="12.75">
      <c r="A391" t="s">
        <v>140</v>
      </c>
      <c r="B391" t="s">
        <v>1040</v>
      </c>
      <c r="C391" t="s">
        <v>1041</v>
      </c>
      <c r="D391" t="s">
        <v>1059</v>
      </c>
      <c r="E391" t="s">
        <v>1068</v>
      </c>
      <c r="F391" t="s">
        <v>1068</v>
      </c>
      <c r="G391" t="s">
        <v>1069</v>
      </c>
      <c r="H391">
        <v>-20662001.4</v>
      </c>
      <c r="I391">
        <v>20661828.65</v>
      </c>
      <c r="J391">
        <v>0</v>
      </c>
      <c r="K391">
        <v>-172.75</v>
      </c>
      <c r="L391">
        <v>-20360453.82</v>
      </c>
      <c r="M391">
        <v>20333460.4</v>
      </c>
      <c r="N391">
        <v>-26950</v>
      </c>
      <c r="O391">
        <v>-43.42</v>
      </c>
      <c r="P391">
        <v>0</v>
      </c>
    </row>
    <row r="392" spans="1:16" ht="12.75">
      <c r="A392" t="s">
        <v>140</v>
      </c>
      <c r="B392" t="s">
        <v>1040</v>
      </c>
      <c r="C392" t="s">
        <v>1041</v>
      </c>
      <c r="D392" t="s">
        <v>1059</v>
      </c>
      <c r="E392" t="s">
        <v>1070</v>
      </c>
      <c r="F392" t="s">
        <v>1070</v>
      </c>
      <c r="G392" t="s">
        <v>1071</v>
      </c>
      <c r="H392">
        <v>-11859257.83</v>
      </c>
      <c r="I392">
        <v>11859257.83</v>
      </c>
      <c r="J392">
        <v>0</v>
      </c>
      <c r="K392">
        <v>0</v>
      </c>
      <c r="L392">
        <v>-14214189.030000001</v>
      </c>
      <c r="M392">
        <v>14214189.030000001</v>
      </c>
      <c r="N392">
        <v>0</v>
      </c>
      <c r="O392">
        <v>0</v>
      </c>
      <c r="P392">
        <v>0</v>
      </c>
    </row>
    <row r="393" spans="1:16" ht="12.75">
      <c r="A393" t="s">
        <v>140</v>
      </c>
      <c r="B393" t="s">
        <v>1040</v>
      </c>
      <c r="C393" t="s">
        <v>1041</v>
      </c>
      <c r="D393" t="s">
        <v>1059</v>
      </c>
      <c r="E393" t="s">
        <v>1072</v>
      </c>
      <c r="F393" t="s">
        <v>1072</v>
      </c>
      <c r="G393" t="s">
        <v>1073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2.75">
      <c r="A394" t="s">
        <v>140</v>
      </c>
      <c r="B394" t="s">
        <v>1040</v>
      </c>
      <c r="C394" t="s">
        <v>1041</v>
      </c>
      <c r="D394" t="s">
        <v>1059</v>
      </c>
      <c r="E394" t="s">
        <v>1074</v>
      </c>
      <c r="F394" t="s">
        <v>1074</v>
      </c>
      <c r="G394" t="s">
        <v>1075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2.75">
      <c r="A395" t="s">
        <v>140</v>
      </c>
      <c r="B395" t="s">
        <v>1040</v>
      </c>
      <c r="C395" t="s">
        <v>1076</v>
      </c>
      <c r="D395" t="s">
        <v>1077</v>
      </c>
      <c r="E395" t="s">
        <v>1078</v>
      </c>
      <c r="F395" t="s">
        <v>1078</v>
      </c>
      <c r="G395" t="s">
        <v>1079</v>
      </c>
      <c r="H395">
        <v>-580783.37</v>
      </c>
      <c r="I395">
        <v>556530.71</v>
      </c>
      <c r="J395">
        <v>0</v>
      </c>
      <c r="K395">
        <v>-24252.66</v>
      </c>
      <c r="L395">
        <v>-983015.87</v>
      </c>
      <c r="M395">
        <v>962665.31</v>
      </c>
      <c r="N395">
        <v>560432.81</v>
      </c>
      <c r="O395">
        <v>-580783.37</v>
      </c>
      <c r="P395">
        <v>0</v>
      </c>
    </row>
    <row r="396" spans="1:16" ht="12.75">
      <c r="A396" t="s">
        <v>140</v>
      </c>
      <c r="B396" t="s">
        <v>1040</v>
      </c>
      <c r="C396" t="s">
        <v>1076</v>
      </c>
      <c r="D396" t="s">
        <v>1080</v>
      </c>
      <c r="E396" t="s">
        <v>1081</v>
      </c>
      <c r="F396" t="s">
        <v>1082</v>
      </c>
      <c r="G396" t="s">
        <v>1083</v>
      </c>
      <c r="H396">
        <v>-23716.65</v>
      </c>
      <c r="I396">
        <v>414161.38</v>
      </c>
      <c r="J396">
        <v>416323.65</v>
      </c>
      <c r="K396">
        <v>-25878.92</v>
      </c>
      <c r="L396">
        <v>-24948.47</v>
      </c>
      <c r="M396">
        <v>1217911.53</v>
      </c>
      <c r="N396">
        <v>1216679.71</v>
      </c>
      <c r="O396">
        <v>-23716.65</v>
      </c>
      <c r="P396">
        <v>0</v>
      </c>
    </row>
    <row r="397" spans="1:16" ht="12.75">
      <c r="A397" t="s">
        <v>140</v>
      </c>
      <c r="B397" t="s">
        <v>1040</v>
      </c>
      <c r="C397" t="s">
        <v>1076</v>
      </c>
      <c r="D397" t="s">
        <v>1080</v>
      </c>
      <c r="E397" t="s">
        <v>1081</v>
      </c>
      <c r="F397" t="s">
        <v>1084</v>
      </c>
      <c r="G397" t="s">
        <v>1085</v>
      </c>
      <c r="H397">
        <v>-1296754.28</v>
      </c>
      <c r="I397">
        <v>898103833.06</v>
      </c>
      <c r="J397">
        <v>904415743.84</v>
      </c>
      <c r="K397">
        <v>-7608665.06</v>
      </c>
      <c r="L397">
        <v>-7687940.78</v>
      </c>
      <c r="M397">
        <v>1224113564.32</v>
      </c>
      <c r="N397">
        <v>1217722377.82</v>
      </c>
      <c r="O397">
        <v>-1296754.28</v>
      </c>
      <c r="P397">
        <v>0</v>
      </c>
    </row>
    <row r="398" spans="1:16" ht="12.75">
      <c r="A398" t="s">
        <v>140</v>
      </c>
      <c r="B398" t="s">
        <v>1040</v>
      </c>
      <c r="C398" t="s">
        <v>1076</v>
      </c>
      <c r="D398" t="s">
        <v>1080</v>
      </c>
      <c r="E398" t="s">
        <v>1086</v>
      </c>
      <c r="F398" t="s">
        <v>1087</v>
      </c>
      <c r="G398" t="s">
        <v>1088</v>
      </c>
      <c r="H398">
        <v>-7948406.02</v>
      </c>
      <c r="I398">
        <v>904415743.84</v>
      </c>
      <c r="J398">
        <v>904538651.27</v>
      </c>
      <c r="K398">
        <v>-8071313.45</v>
      </c>
      <c r="L398">
        <v>-4745066.18</v>
      </c>
      <c r="M398">
        <v>1217722377.82</v>
      </c>
      <c r="N398">
        <v>1220925717.66</v>
      </c>
      <c r="O398">
        <v>-7948406.02</v>
      </c>
      <c r="P398">
        <v>0</v>
      </c>
    </row>
    <row r="399" spans="1:16" ht="12.75">
      <c r="A399" t="s">
        <v>140</v>
      </c>
      <c r="B399" t="s">
        <v>1040</v>
      </c>
      <c r="C399" t="s">
        <v>1076</v>
      </c>
      <c r="D399" t="s">
        <v>1089</v>
      </c>
      <c r="E399" t="s">
        <v>1090</v>
      </c>
      <c r="F399" t="s">
        <v>1091</v>
      </c>
      <c r="G399" t="s">
        <v>1092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305032</v>
      </c>
      <c r="N399">
        <v>305032</v>
      </c>
      <c r="O399">
        <v>0</v>
      </c>
      <c r="P399">
        <v>0</v>
      </c>
    </row>
    <row r="400" spans="1:16" ht="12.75">
      <c r="A400" t="s">
        <v>140</v>
      </c>
      <c r="B400" t="s">
        <v>1040</v>
      </c>
      <c r="C400" t="s">
        <v>1076</v>
      </c>
      <c r="D400" t="s">
        <v>1089</v>
      </c>
      <c r="E400" t="s">
        <v>1090</v>
      </c>
      <c r="F400" t="s">
        <v>1093</v>
      </c>
      <c r="G400" t="s">
        <v>1094</v>
      </c>
      <c r="H400">
        <v>-14332.78</v>
      </c>
      <c r="I400">
        <v>17124.27</v>
      </c>
      <c r="J400">
        <v>17883.75</v>
      </c>
      <c r="K400">
        <v>-15092.26</v>
      </c>
      <c r="L400">
        <v>-15496.4</v>
      </c>
      <c r="M400">
        <v>37829.16</v>
      </c>
      <c r="N400">
        <v>36665.54</v>
      </c>
      <c r="O400">
        <v>-14332.78</v>
      </c>
      <c r="P400">
        <v>0</v>
      </c>
    </row>
    <row r="401" spans="1:16" ht="12.75">
      <c r="A401" t="s">
        <v>140</v>
      </c>
      <c r="B401" t="s">
        <v>1040</v>
      </c>
      <c r="C401" t="s">
        <v>1076</v>
      </c>
      <c r="D401" t="s">
        <v>1089</v>
      </c>
      <c r="E401" t="s">
        <v>1090</v>
      </c>
      <c r="F401" t="s">
        <v>1095</v>
      </c>
      <c r="G401" t="s">
        <v>1096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2.75">
      <c r="A402" t="s">
        <v>140</v>
      </c>
      <c r="B402" t="s">
        <v>1040</v>
      </c>
      <c r="C402" t="s">
        <v>1076</v>
      </c>
      <c r="D402" t="s">
        <v>1089</v>
      </c>
      <c r="E402" t="s">
        <v>1090</v>
      </c>
      <c r="F402" t="s">
        <v>1097</v>
      </c>
      <c r="G402" t="s">
        <v>1098</v>
      </c>
      <c r="H402">
        <v>-927942.04</v>
      </c>
      <c r="I402">
        <v>92631.37</v>
      </c>
      <c r="J402">
        <v>41731.59</v>
      </c>
      <c r="K402">
        <v>-877042.26</v>
      </c>
      <c r="L402">
        <v>0</v>
      </c>
      <c r="M402">
        <v>0</v>
      </c>
      <c r="N402">
        <v>927942.04</v>
      </c>
      <c r="O402">
        <v>-927942.04</v>
      </c>
      <c r="P402">
        <v>0</v>
      </c>
    </row>
    <row r="403" spans="1:16" ht="12.75">
      <c r="A403" t="s">
        <v>140</v>
      </c>
      <c r="B403" t="s">
        <v>1040</v>
      </c>
      <c r="C403" t="s">
        <v>1076</v>
      </c>
      <c r="D403" t="s">
        <v>1089</v>
      </c>
      <c r="E403" t="s">
        <v>1090</v>
      </c>
      <c r="F403" t="s">
        <v>1099</v>
      </c>
      <c r="G403" t="s">
        <v>1100</v>
      </c>
      <c r="H403">
        <v>-22020.08</v>
      </c>
      <c r="I403">
        <v>58.8</v>
      </c>
      <c r="J403">
        <v>401.93</v>
      </c>
      <c r="K403">
        <v>-22363.21</v>
      </c>
      <c r="L403">
        <v>-22020.08</v>
      </c>
      <c r="M403">
        <v>0</v>
      </c>
      <c r="N403">
        <v>0</v>
      </c>
      <c r="O403">
        <v>-22020.08</v>
      </c>
      <c r="P403">
        <v>0</v>
      </c>
    </row>
    <row r="404" spans="1:16" ht="12.75">
      <c r="A404" t="s">
        <v>140</v>
      </c>
      <c r="B404" t="s">
        <v>1040</v>
      </c>
      <c r="C404" t="s">
        <v>1076</v>
      </c>
      <c r="D404" t="s">
        <v>1089</v>
      </c>
      <c r="E404" t="s">
        <v>1090</v>
      </c>
      <c r="F404" t="s">
        <v>1101</v>
      </c>
      <c r="G404" t="s">
        <v>1102</v>
      </c>
      <c r="H404">
        <v>-1950</v>
      </c>
      <c r="I404">
        <v>13718.97</v>
      </c>
      <c r="J404">
        <v>11768.97</v>
      </c>
      <c r="K404">
        <v>0</v>
      </c>
      <c r="L404">
        <v>-83238.42</v>
      </c>
      <c r="M404">
        <v>87279.52</v>
      </c>
      <c r="N404">
        <v>5991.1</v>
      </c>
      <c r="O404">
        <v>-1950</v>
      </c>
      <c r="P404">
        <v>0</v>
      </c>
    </row>
    <row r="405" spans="1:16" ht="12.75">
      <c r="A405" t="s">
        <v>140</v>
      </c>
      <c r="B405" t="s">
        <v>1040</v>
      </c>
      <c r="C405" t="s">
        <v>1076</v>
      </c>
      <c r="D405" t="s">
        <v>1089</v>
      </c>
      <c r="E405" t="s">
        <v>1090</v>
      </c>
      <c r="F405" t="s">
        <v>1103</v>
      </c>
      <c r="G405" t="s">
        <v>1104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2.75">
      <c r="A406" t="s">
        <v>140</v>
      </c>
      <c r="B406" t="s">
        <v>1040</v>
      </c>
      <c r="C406" t="s">
        <v>1076</v>
      </c>
      <c r="D406" t="s">
        <v>1089</v>
      </c>
      <c r="E406" t="s">
        <v>1090</v>
      </c>
      <c r="F406" t="s">
        <v>1105</v>
      </c>
      <c r="G406" t="s">
        <v>1106</v>
      </c>
      <c r="H406">
        <v>-1833254.52</v>
      </c>
      <c r="I406">
        <v>1786055.81</v>
      </c>
      <c r="J406">
        <v>0</v>
      </c>
      <c r="K406">
        <v>-47198.71</v>
      </c>
      <c r="L406">
        <v>-2945.01</v>
      </c>
      <c r="M406">
        <v>773453.03</v>
      </c>
      <c r="N406">
        <v>2603762.54</v>
      </c>
      <c r="O406">
        <v>-1833254.52</v>
      </c>
      <c r="P406">
        <v>0</v>
      </c>
    </row>
    <row r="407" spans="1:16" ht="12.75">
      <c r="A407" t="s">
        <v>140</v>
      </c>
      <c r="B407" t="s">
        <v>1040</v>
      </c>
      <c r="C407" t="s">
        <v>1076</v>
      </c>
      <c r="D407" t="s">
        <v>1089</v>
      </c>
      <c r="E407" t="s">
        <v>1090</v>
      </c>
      <c r="F407" t="s">
        <v>1107</v>
      </c>
      <c r="G407" t="s">
        <v>1108</v>
      </c>
      <c r="H407">
        <v>-368.84</v>
      </c>
      <c r="I407">
        <v>0</v>
      </c>
      <c r="J407">
        <v>0</v>
      </c>
      <c r="K407">
        <v>-368.84</v>
      </c>
      <c r="L407">
        <v>-368.84</v>
      </c>
      <c r="M407">
        <v>0</v>
      </c>
      <c r="N407">
        <v>0</v>
      </c>
      <c r="O407">
        <v>-368.84</v>
      </c>
      <c r="P407">
        <v>0</v>
      </c>
    </row>
    <row r="408" spans="1:16" ht="12.75">
      <c r="A408" t="s">
        <v>140</v>
      </c>
      <c r="B408" t="s">
        <v>1040</v>
      </c>
      <c r="C408" t="s">
        <v>1076</v>
      </c>
      <c r="D408" t="s">
        <v>1089</v>
      </c>
      <c r="E408" t="s">
        <v>1090</v>
      </c>
      <c r="F408" t="s">
        <v>1109</v>
      </c>
      <c r="G408" t="s">
        <v>1110</v>
      </c>
      <c r="H408">
        <v>-463.83</v>
      </c>
      <c r="I408">
        <v>0</v>
      </c>
      <c r="J408">
        <v>0</v>
      </c>
      <c r="K408">
        <v>-463.83</v>
      </c>
      <c r="L408">
        <v>-463.83</v>
      </c>
      <c r="M408">
        <v>0</v>
      </c>
      <c r="N408">
        <v>0</v>
      </c>
      <c r="O408">
        <v>-463.83</v>
      </c>
      <c r="P408">
        <v>0</v>
      </c>
    </row>
    <row r="409" spans="1:16" ht="12.75">
      <c r="A409" t="s">
        <v>140</v>
      </c>
      <c r="B409" t="s">
        <v>1040</v>
      </c>
      <c r="C409" t="s">
        <v>1076</v>
      </c>
      <c r="D409" t="s">
        <v>1089</v>
      </c>
      <c r="E409" t="s">
        <v>1090</v>
      </c>
      <c r="F409" t="s">
        <v>1111</v>
      </c>
      <c r="G409" t="s">
        <v>1112</v>
      </c>
      <c r="H409">
        <v>0</v>
      </c>
      <c r="I409">
        <v>1330255</v>
      </c>
      <c r="J409">
        <v>1330255</v>
      </c>
      <c r="K409">
        <v>0</v>
      </c>
      <c r="L409">
        <v>0</v>
      </c>
      <c r="M409">
        <v>3289000</v>
      </c>
      <c r="N409">
        <v>3289000</v>
      </c>
      <c r="O409">
        <v>0</v>
      </c>
      <c r="P409">
        <v>0</v>
      </c>
    </row>
    <row r="410" spans="1:16" ht="12.75">
      <c r="A410" t="s">
        <v>140</v>
      </c>
      <c r="B410" t="s">
        <v>1040</v>
      </c>
      <c r="C410" t="s">
        <v>1076</v>
      </c>
      <c r="D410" t="s">
        <v>1089</v>
      </c>
      <c r="E410" t="s">
        <v>1090</v>
      </c>
      <c r="F410" t="s">
        <v>1113</v>
      </c>
      <c r="G410" t="s">
        <v>1114</v>
      </c>
      <c r="H410">
        <v>-176.64</v>
      </c>
      <c r="I410">
        <v>677026.23</v>
      </c>
      <c r="J410">
        <v>677356.7</v>
      </c>
      <c r="K410">
        <v>-507.11</v>
      </c>
      <c r="L410">
        <v>3692.3</v>
      </c>
      <c r="M410">
        <v>868740.99</v>
      </c>
      <c r="N410">
        <v>872609.93</v>
      </c>
      <c r="O410">
        <v>-176.64</v>
      </c>
      <c r="P410">
        <v>0</v>
      </c>
    </row>
    <row r="411" spans="1:16" ht="12.75">
      <c r="A411" t="s">
        <v>140</v>
      </c>
      <c r="B411" t="s">
        <v>1040</v>
      </c>
      <c r="C411" t="s">
        <v>1076</v>
      </c>
      <c r="D411" t="s">
        <v>1089</v>
      </c>
      <c r="E411" t="s">
        <v>1090</v>
      </c>
      <c r="F411" t="s">
        <v>1115</v>
      </c>
      <c r="G411" t="s">
        <v>1116</v>
      </c>
      <c r="H411">
        <v>0</v>
      </c>
      <c r="I411">
        <v>2646287.61</v>
      </c>
      <c r="J411">
        <v>2646287.61</v>
      </c>
      <c r="K411">
        <v>0</v>
      </c>
      <c r="L411">
        <v>0</v>
      </c>
      <c r="M411">
        <v>11404717.22</v>
      </c>
      <c r="N411">
        <v>11404717.22</v>
      </c>
      <c r="O411">
        <v>0</v>
      </c>
      <c r="P411">
        <v>0</v>
      </c>
    </row>
    <row r="412" spans="1:16" ht="12.75">
      <c r="A412" t="s">
        <v>140</v>
      </c>
      <c r="B412" t="s">
        <v>1040</v>
      </c>
      <c r="C412" t="s">
        <v>1076</v>
      </c>
      <c r="D412" t="s">
        <v>1089</v>
      </c>
      <c r="E412" t="s">
        <v>1117</v>
      </c>
      <c r="F412" t="s">
        <v>1117</v>
      </c>
      <c r="G412" t="s">
        <v>1118</v>
      </c>
      <c r="H412">
        <v>0</v>
      </c>
      <c r="I412">
        <v>8284019.5</v>
      </c>
      <c r="J412">
        <v>8284019.5</v>
      </c>
      <c r="K412">
        <v>0</v>
      </c>
      <c r="L412">
        <v>0</v>
      </c>
      <c r="M412">
        <v>11878902.45</v>
      </c>
      <c r="N412">
        <v>11878902.45</v>
      </c>
      <c r="O412">
        <v>0</v>
      </c>
      <c r="P412">
        <v>0</v>
      </c>
    </row>
    <row r="413" spans="1:16" ht="12.75">
      <c r="A413" t="s">
        <v>140</v>
      </c>
      <c r="B413" t="s">
        <v>1040</v>
      </c>
      <c r="C413" t="s">
        <v>1076</v>
      </c>
      <c r="D413" t="s">
        <v>1089</v>
      </c>
      <c r="E413" t="s">
        <v>1119</v>
      </c>
      <c r="F413" t="s">
        <v>1120</v>
      </c>
      <c r="G413" t="s">
        <v>1121</v>
      </c>
      <c r="H413">
        <v>-124390.65</v>
      </c>
      <c r="I413">
        <v>1255261.65</v>
      </c>
      <c r="J413">
        <v>1143511.25</v>
      </c>
      <c r="K413">
        <v>-12640.25</v>
      </c>
      <c r="L413">
        <v>-66268.28</v>
      </c>
      <c r="M413">
        <v>962146.71</v>
      </c>
      <c r="N413">
        <v>1020269.08</v>
      </c>
      <c r="O413">
        <v>-124390.65</v>
      </c>
      <c r="P413">
        <v>0</v>
      </c>
    </row>
    <row r="414" spans="1:16" ht="12.75">
      <c r="A414" t="s">
        <v>140</v>
      </c>
      <c r="B414" t="s">
        <v>1040</v>
      </c>
      <c r="C414" t="s">
        <v>1076</v>
      </c>
      <c r="D414" t="s">
        <v>1089</v>
      </c>
      <c r="E414" t="s">
        <v>1119</v>
      </c>
      <c r="F414" t="s">
        <v>1122</v>
      </c>
      <c r="G414" t="s">
        <v>1123</v>
      </c>
      <c r="H414">
        <v>-145738.3</v>
      </c>
      <c r="I414">
        <v>519626.56</v>
      </c>
      <c r="J414">
        <v>738216.64</v>
      </c>
      <c r="K414">
        <v>-364328.38</v>
      </c>
      <c r="L414">
        <v>-140908.47</v>
      </c>
      <c r="M414">
        <v>559552.39</v>
      </c>
      <c r="N414">
        <v>564382.22</v>
      </c>
      <c r="O414">
        <v>-145738.3</v>
      </c>
      <c r="P414">
        <v>0</v>
      </c>
    </row>
    <row r="415" spans="1:16" ht="12.75">
      <c r="A415" t="s">
        <v>140</v>
      </c>
      <c r="B415" t="s">
        <v>1040</v>
      </c>
      <c r="C415" t="s">
        <v>1076</v>
      </c>
      <c r="D415" t="s">
        <v>1089</v>
      </c>
      <c r="E415" t="s">
        <v>1119</v>
      </c>
      <c r="F415" t="s">
        <v>1124</v>
      </c>
      <c r="G415" t="s">
        <v>1125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2.75">
      <c r="A416" t="s">
        <v>140</v>
      </c>
      <c r="B416" t="s">
        <v>1040</v>
      </c>
      <c r="C416" t="s">
        <v>1076</v>
      </c>
      <c r="D416" t="s">
        <v>1089</v>
      </c>
      <c r="E416" t="s">
        <v>1119</v>
      </c>
      <c r="F416" t="s">
        <v>1126</v>
      </c>
      <c r="G416" t="s">
        <v>1127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1040</v>
      </c>
      <c r="C417" t="s">
        <v>1076</v>
      </c>
      <c r="D417" t="s">
        <v>1089</v>
      </c>
      <c r="E417" t="s">
        <v>1119</v>
      </c>
      <c r="F417" t="s">
        <v>1128</v>
      </c>
      <c r="G417" t="s">
        <v>1129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2.75">
      <c r="A418" t="s">
        <v>140</v>
      </c>
      <c r="B418" t="s">
        <v>1040</v>
      </c>
      <c r="C418" t="s">
        <v>1076</v>
      </c>
      <c r="D418" t="s">
        <v>1089</v>
      </c>
      <c r="E418" t="s">
        <v>1119</v>
      </c>
      <c r="F418" t="s">
        <v>1130</v>
      </c>
      <c r="G418" t="s">
        <v>1131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2.75">
      <c r="A419" t="s">
        <v>140</v>
      </c>
      <c r="B419" t="s">
        <v>1040</v>
      </c>
      <c r="C419" t="s">
        <v>1076</v>
      </c>
      <c r="D419" t="s">
        <v>1089</v>
      </c>
      <c r="E419" t="s">
        <v>1119</v>
      </c>
      <c r="F419" t="s">
        <v>1132</v>
      </c>
      <c r="G419" t="s">
        <v>1133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1040</v>
      </c>
      <c r="C420" t="s">
        <v>1076</v>
      </c>
      <c r="D420" t="s">
        <v>1089</v>
      </c>
      <c r="E420" t="s">
        <v>1119</v>
      </c>
      <c r="F420" t="s">
        <v>1134</v>
      </c>
      <c r="G420" t="s">
        <v>1135</v>
      </c>
      <c r="H420">
        <v>-531766.46</v>
      </c>
      <c r="I420">
        <v>1833432.4</v>
      </c>
      <c r="J420">
        <v>1827862.46</v>
      </c>
      <c r="K420">
        <v>-526196.52</v>
      </c>
      <c r="L420">
        <v>-593344.19</v>
      </c>
      <c r="M420">
        <v>2668155.88</v>
      </c>
      <c r="N420">
        <v>2606578.15</v>
      </c>
      <c r="O420">
        <v>-531766.46</v>
      </c>
      <c r="P420">
        <v>0</v>
      </c>
    </row>
    <row r="421" spans="1:16" ht="12.75">
      <c r="A421" t="s">
        <v>140</v>
      </c>
      <c r="B421" t="s">
        <v>1040</v>
      </c>
      <c r="C421" t="s">
        <v>1076</v>
      </c>
      <c r="D421" t="s">
        <v>1089</v>
      </c>
      <c r="E421" t="s">
        <v>1119</v>
      </c>
      <c r="F421" t="s">
        <v>1136</v>
      </c>
      <c r="G421" t="s">
        <v>1137</v>
      </c>
      <c r="H421">
        <v>-1018814.1</v>
      </c>
      <c r="I421">
        <v>6211436.82</v>
      </c>
      <c r="J421">
        <v>5499086.27</v>
      </c>
      <c r="K421">
        <v>-306463.55</v>
      </c>
      <c r="L421">
        <v>-761568.8</v>
      </c>
      <c r="M421">
        <v>7283401.46</v>
      </c>
      <c r="N421">
        <v>7540646.76</v>
      </c>
      <c r="O421">
        <v>-1018814.1</v>
      </c>
      <c r="P421">
        <v>0</v>
      </c>
    </row>
    <row r="422" spans="1:16" ht="12.75">
      <c r="A422" t="s">
        <v>140</v>
      </c>
      <c r="B422" t="s">
        <v>1040</v>
      </c>
      <c r="C422" t="s">
        <v>1076</v>
      </c>
      <c r="D422" t="s">
        <v>1089</v>
      </c>
      <c r="E422" t="s">
        <v>1138</v>
      </c>
      <c r="F422" t="s">
        <v>1139</v>
      </c>
      <c r="G422" t="s">
        <v>1140</v>
      </c>
      <c r="H422">
        <v>-133.75</v>
      </c>
      <c r="I422">
        <v>0</v>
      </c>
      <c r="J422">
        <v>0</v>
      </c>
      <c r="K422">
        <v>-133.75</v>
      </c>
      <c r="L422">
        <v>-133.75</v>
      </c>
      <c r="M422">
        <v>0</v>
      </c>
      <c r="N422">
        <v>0</v>
      </c>
      <c r="O422">
        <v>-133.75</v>
      </c>
      <c r="P422">
        <v>0</v>
      </c>
    </row>
    <row r="423" spans="1:16" ht="12.75">
      <c r="A423" t="s">
        <v>140</v>
      </c>
      <c r="B423" t="s">
        <v>1040</v>
      </c>
      <c r="C423" t="s">
        <v>1076</v>
      </c>
      <c r="D423" t="s">
        <v>1089</v>
      </c>
      <c r="E423" t="s">
        <v>1138</v>
      </c>
      <c r="F423" t="s">
        <v>1141</v>
      </c>
      <c r="G423" t="s">
        <v>1142</v>
      </c>
      <c r="H423">
        <v>0</v>
      </c>
      <c r="I423">
        <v>1336417.86</v>
      </c>
      <c r="J423">
        <v>1336417.86</v>
      </c>
      <c r="K423">
        <v>0</v>
      </c>
      <c r="L423">
        <v>0</v>
      </c>
      <c r="M423">
        <v>1235822.87</v>
      </c>
      <c r="N423">
        <v>1235822.87</v>
      </c>
      <c r="O423">
        <v>0</v>
      </c>
      <c r="P423">
        <v>0</v>
      </c>
    </row>
    <row r="424" spans="1:16" ht="12.75">
      <c r="A424" t="s">
        <v>140</v>
      </c>
      <c r="B424" t="s">
        <v>1040</v>
      </c>
      <c r="C424" t="s">
        <v>1076</v>
      </c>
      <c r="D424" t="s">
        <v>1089</v>
      </c>
      <c r="E424" t="s">
        <v>1138</v>
      </c>
      <c r="F424" t="s">
        <v>1143</v>
      </c>
      <c r="G424" t="s">
        <v>1144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202445.53</v>
      </c>
      <c r="N424">
        <v>202445.53</v>
      </c>
      <c r="O424">
        <v>0</v>
      </c>
      <c r="P424">
        <v>0</v>
      </c>
    </row>
    <row r="425" spans="1:16" ht="12.75">
      <c r="A425" t="s">
        <v>140</v>
      </c>
      <c r="B425" t="s">
        <v>1040</v>
      </c>
      <c r="C425" t="s">
        <v>1076</v>
      </c>
      <c r="D425" t="s">
        <v>1089</v>
      </c>
      <c r="E425" t="s">
        <v>1138</v>
      </c>
      <c r="F425" t="s">
        <v>1145</v>
      </c>
      <c r="G425" t="s">
        <v>1146</v>
      </c>
      <c r="H425">
        <v>-165122.69</v>
      </c>
      <c r="I425">
        <v>299446.95</v>
      </c>
      <c r="J425">
        <v>299446.95</v>
      </c>
      <c r="K425">
        <v>-165122.69</v>
      </c>
      <c r="L425">
        <v>-165122.69</v>
      </c>
      <c r="M425">
        <v>4912413.02</v>
      </c>
      <c r="N425">
        <v>4912413.02</v>
      </c>
      <c r="O425">
        <v>-165122.69</v>
      </c>
      <c r="P425">
        <v>0</v>
      </c>
    </row>
    <row r="426" spans="1:16" ht="12.75">
      <c r="A426" t="s">
        <v>140</v>
      </c>
      <c r="B426" t="s">
        <v>1040</v>
      </c>
      <c r="C426" t="s">
        <v>1076</v>
      </c>
      <c r="D426" t="s">
        <v>1089</v>
      </c>
      <c r="E426" t="s">
        <v>1138</v>
      </c>
      <c r="F426" t="s">
        <v>1147</v>
      </c>
      <c r="G426" t="s">
        <v>1148</v>
      </c>
      <c r="H426">
        <v>0</v>
      </c>
      <c r="I426">
        <v>62522.32</v>
      </c>
      <c r="J426">
        <v>62522.32</v>
      </c>
      <c r="K426">
        <v>0</v>
      </c>
      <c r="L426">
        <v>0</v>
      </c>
      <c r="M426">
        <v>80535.17</v>
      </c>
      <c r="N426">
        <v>80535.17</v>
      </c>
      <c r="O426">
        <v>0</v>
      </c>
      <c r="P426">
        <v>0</v>
      </c>
    </row>
    <row r="427" spans="1:16" ht="12.75">
      <c r="A427" t="s">
        <v>140</v>
      </c>
      <c r="B427" t="s">
        <v>1040</v>
      </c>
      <c r="C427" t="s">
        <v>1076</v>
      </c>
      <c r="D427" t="s">
        <v>1089</v>
      </c>
      <c r="E427" t="s">
        <v>1138</v>
      </c>
      <c r="F427" t="s">
        <v>1149</v>
      </c>
      <c r="G427" t="s">
        <v>1150</v>
      </c>
      <c r="H427">
        <v>0</v>
      </c>
      <c r="I427">
        <v>67725.63</v>
      </c>
      <c r="J427">
        <v>67725.63</v>
      </c>
      <c r="K427">
        <v>0</v>
      </c>
      <c r="L427">
        <v>0</v>
      </c>
      <c r="M427">
        <v>132555.46</v>
      </c>
      <c r="N427">
        <v>132555.46</v>
      </c>
      <c r="O427">
        <v>0</v>
      </c>
      <c r="P427">
        <v>0</v>
      </c>
    </row>
    <row r="428" spans="1:16" ht="12.75">
      <c r="A428" t="s">
        <v>140</v>
      </c>
      <c r="B428" t="s">
        <v>1040</v>
      </c>
      <c r="C428" t="s">
        <v>1076</v>
      </c>
      <c r="D428" t="s">
        <v>1089</v>
      </c>
      <c r="E428" t="s">
        <v>1138</v>
      </c>
      <c r="F428" t="s">
        <v>1151</v>
      </c>
      <c r="G428" t="s">
        <v>1152</v>
      </c>
      <c r="H428">
        <v>0</v>
      </c>
      <c r="I428">
        <v>6032.3</v>
      </c>
      <c r="J428">
        <v>6032.3</v>
      </c>
      <c r="K428">
        <v>0</v>
      </c>
      <c r="L428">
        <v>0</v>
      </c>
      <c r="M428">
        <v>2651.41</v>
      </c>
      <c r="N428">
        <v>2651.41</v>
      </c>
      <c r="O428">
        <v>0</v>
      </c>
      <c r="P428">
        <v>0</v>
      </c>
    </row>
    <row r="429" spans="1:16" ht="12.75">
      <c r="A429" t="s">
        <v>140</v>
      </c>
      <c r="B429" t="s">
        <v>1040</v>
      </c>
      <c r="C429" t="s">
        <v>1076</v>
      </c>
      <c r="D429" t="s">
        <v>1089</v>
      </c>
      <c r="E429" t="s">
        <v>1138</v>
      </c>
      <c r="F429" t="s">
        <v>1153</v>
      </c>
      <c r="G429" t="s">
        <v>1154</v>
      </c>
      <c r="H429">
        <v>0</v>
      </c>
      <c r="I429">
        <v>130031.56</v>
      </c>
      <c r="J429">
        <v>130031.56</v>
      </c>
      <c r="K429">
        <v>0</v>
      </c>
      <c r="L429">
        <v>-1522.79</v>
      </c>
      <c r="M429">
        <v>140747.01</v>
      </c>
      <c r="N429">
        <v>139224.22</v>
      </c>
      <c r="O429">
        <v>0</v>
      </c>
      <c r="P429">
        <v>0</v>
      </c>
    </row>
    <row r="430" spans="1:16" ht="12.75">
      <c r="A430" t="s">
        <v>140</v>
      </c>
      <c r="B430" t="s">
        <v>1040</v>
      </c>
      <c r="C430" t="s">
        <v>1076</v>
      </c>
      <c r="D430" t="s">
        <v>1089</v>
      </c>
      <c r="E430" t="s">
        <v>1138</v>
      </c>
      <c r="F430" t="s">
        <v>1155</v>
      </c>
      <c r="G430" t="s">
        <v>1156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2.75">
      <c r="A431" t="s">
        <v>140</v>
      </c>
      <c r="B431" t="s">
        <v>1040</v>
      </c>
      <c r="C431" t="s">
        <v>1076</v>
      </c>
      <c r="D431" t="s">
        <v>1089</v>
      </c>
      <c r="E431" t="s">
        <v>1138</v>
      </c>
      <c r="F431" t="s">
        <v>1157</v>
      </c>
      <c r="G431" t="s">
        <v>1158</v>
      </c>
      <c r="H431">
        <v>-14400</v>
      </c>
      <c r="I431">
        <v>285800</v>
      </c>
      <c r="J431">
        <v>308147.12</v>
      </c>
      <c r="K431">
        <v>-36747.12</v>
      </c>
      <c r="L431">
        <v>0</v>
      </c>
      <c r="M431">
        <v>0</v>
      </c>
      <c r="N431">
        <v>14400</v>
      </c>
      <c r="O431">
        <v>-14400</v>
      </c>
      <c r="P431">
        <v>0</v>
      </c>
    </row>
    <row r="432" spans="1:16" ht="12.75">
      <c r="A432" t="s">
        <v>140</v>
      </c>
      <c r="B432" t="s">
        <v>1040</v>
      </c>
      <c r="C432" t="s">
        <v>1076</v>
      </c>
      <c r="D432" t="s">
        <v>1089</v>
      </c>
      <c r="E432" t="s">
        <v>1138</v>
      </c>
      <c r="F432" t="s">
        <v>1159</v>
      </c>
      <c r="G432" t="s">
        <v>1160</v>
      </c>
      <c r="H432">
        <v>-55.27</v>
      </c>
      <c r="I432">
        <v>144946.13</v>
      </c>
      <c r="J432">
        <v>144890.86</v>
      </c>
      <c r="K432">
        <v>0</v>
      </c>
      <c r="L432">
        <v>0</v>
      </c>
      <c r="M432">
        <v>150179.45</v>
      </c>
      <c r="N432">
        <v>150234.72</v>
      </c>
      <c r="O432">
        <v>-55.27</v>
      </c>
      <c r="P432">
        <v>0</v>
      </c>
    </row>
    <row r="433" spans="1:16" ht="12.75">
      <c r="A433" t="s">
        <v>140</v>
      </c>
      <c r="B433" t="s">
        <v>1040</v>
      </c>
      <c r="C433" t="s">
        <v>1076</v>
      </c>
      <c r="D433" t="s">
        <v>1089</v>
      </c>
      <c r="E433" t="s">
        <v>1138</v>
      </c>
      <c r="F433" t="s">
        <v>1161</v>
      </c>
      <c r="G433" t="s">
        <v>1162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140</v>
      </c>
      <c r="B434" t="s">
        <v>1040</v>
      </c>
      <c r="C434" t="s">
        <v>1076</v>
      </c>
      <c r="D434" t="s">
        <v>1089</v>
      </c>
      <c r="E434" t="s">
        <v>1138</v>
      </c>
      <c r="F434" t="s">
        <v>1163</v>
      </c>
      <c r="G434" t="s">
        <v>1164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2.75">
      <c r="A435" t="s">
        <v>140</v>
      </c>
      <c r="B435" t="s">
        <v>1040</v>
      </c>
      <c r="C435" t="s">
        <v>1076</v>
      </c>
      <c r="D435" t="s">
        <v>1089</v>
      </c>
      <c r="E435" t="s">
        <v>1138</v>
      </c>
      <c r="F435" t="s">
        <v>1165</v>
      </c>
      <c r="G435" t="s">
        <v>1166</v>
      </c>
      <c r="H435">
        <v>-1752.85</v>
      </c>
      <c r="I435">
        <v>4856486.36</v>
      </c>
      <c r="J435">
        <v>4854733.51</v>
      </c>
      <c r="K435">
        <v>0</v>
      </c>
      <c r="L435">
        <v>0</v>
      </c>
      <c r="M435">
        <v>1055109.01</v>
      </c>
      <c r="N435">
        <v>1056861.86</v>
      </c>
      <c r="O435">
        <v>-1752.85</v>
      </c>
      <c r="P435">
        <v>0</v>
      </c>
    </row>
    <row r="436" spans="1:16" ht="12.75">
      <c r="A436" t="s">
        <v>134</v>
      </c>
      <c r="B436" t="s">
        <v>1040</v>
      </c>
      <c r="C436" t="s">
        <v>1167</v>
      </c>
      <c r="D436" t="s">
        <v>1168</v>
      </c>
      <c r="E436" t="s">
        <v>1169</v>
      </c>
      <c r="F436" t="s">
        <v>1170</v>
      </c>
      <c r="G436" t="s">
        <v>1171</v>
      </c>
      <c r="H436">
        <v>0</v>
      </c>
      <c r="I436">
        <v>606121</v>
      </c>
      <c r="J436">
        <v>387105</v>
      </c>
      <c r="K436">
        <v>219016</v>
      </c>
      <c r="L436">
        <v>0</v>
      </c>
      <c r="M436">
        <v>43978356.8</v>
      </c>
      <c r="N436">
        <v>1253893.42</v>
      </c>
      <c r="O436">
        <v>42724463.38</v>
      </c>
      <c r="P436">
        <v>0</v>
      </c>
    </row>
    <row r="437" spans="1:16" ht="12.75">
      <c r="A437" t="s">
        <v>134</v>
      </c>
      <c r="B437" t="s">
        <v>1040</v>
      </c>
      <c r="C437" t="s">
        <v>1167</v>
      </c>
      <c r="D437" t="s">
        <v>1168</v>
      </c>
      <c r="E437" t="s">
        <v>1169</v>
      </c>
      <c r="F437" t="s">
        <v>1172</v>
      </c>
      <c r="G437" t="s">
        <v>1173</v>
      </c>
      <c r="H437">
        <v>0</v>
      </c>
      <c r="I437">
        <v>513868197</v>
      </c>
      <c r="J437">
        <v>407364534.16</v>
      </c>
      <c r="K437">
        <v>106503662.84</v>
      </c>
      <c r="L437">
        <v>0</v>
      </c>
      <c r="M437">
        <v>691831225.27</v>
      </c>
      <c r="N437">
        <v>567450352.94</v>
      </c>
      <c r="O437">
        <v>124380872.33</v>
      </c>
      <c r="P437">
        <v>0</v>
      </c>
    </row>
    <row r="438" spans="1:16" ht="12.75">
      <c r="A438" t="s">
        <v>134</v>
      </c>
      <c r="B438" t="s">
        <v>1040</v>
      </c>
      <c r="C438" t="s">
        <v>1167</v>
      </c>
      <c r="D438" t="s">
        <v>1168</v>
      </c>
      <c r="E438" t="s">
        <v>1174</v>
      </c>
      <c r="F438" t="s">
        <v>1175</v>
      </c>
      <c r="G438" t="s">
        <v>1176</v>
      </c>
      <c r="H438">
        <v>0</v>
      </c>
      <c r="I438">
        <v>2930646738.21</v>
      </c>
      <c r="J438">
        <v>2930646738.21</v>
      </c>
      <c r="K438">
        <v>0</v>
      </c>
      <c r="L438">
        <v>0</v>
      </c>
      <c r="M438">
        <v>3957065233.32</v>
      </c>
      <c r="N438">
        <v>3957065233.32</v>
      </c>
      <c r="O438">
        <v>0</v>
      </c>
      <c r="P438">
        <v>0</v>
      </c>
    </row>
    <row r="439" spans="1:16" ht="12.75">
      <c r="A439" t="s">
        <v>134</v>
      </c>
      <c r="B439" t="s">
        <v>1040</v>
      </c>
      <c r="C439" t="s">
        <v>1167</v>
      </c>
      <c r="D439" t="s">
        <v>1168</v>
      </c>
      <c r="E439" t="s">
        <v>1177</v>
      </c>
      <c r="F439" t="s">
        <v>1178</v>
      </c>
      <c r="G439" t="s">
        <v>1179</v>
      </c>
      <c r="H439">
        <v>0</v>
      </c>
      <c r="I439">
        <v>114980095.86</v>
      </c>
      <c r="J439">
        <v>114963845.86</v>
      </c>
      <c r="K439">
        <v>16250</v>
      </c>
      <c r="L439">
        <v>0</v>
      </c>
      <c r="M439">
        <v>169336854.6</v>
      </c>
      <c r="N439">
        <v>169336854.6</v>
      </c>
      <c r="O439">
        <v>0</v>
      </c>
      <c r="P439">
        <v>0</v>
      </c>
    </row>
    <row r="440" spans="1:16" ht="12.75">
      <c r="A440" t="s">
        <v>134</v>
      </c>
      <c r="B440" t="s">
        <v>1040</v>
      </c>
      <c r="C440" t="s">
        <v>1167</v>
      </c>
      <c r="D440" t="s">
        <v>1168</v>
      </c>
      <c r="E440" t="s">
        <v>1177</v>
      </c>
      <c r="F440" t="s">
        <v>1180</v>
      </c>
      <c r="G440" t="s">
        <v>1181</v>
      </c>
      <c r="H440">
        <v>0</v>
      </c>
      <c r="I440">
        <v>763525012.02</v>
      </c>
      <c r="J440">
        <v>763525012.02</v>
      </c>
      <c r="K440">
        <v>0</v>
      </c>
      <c r="L440">
        <v>0</v>
      </c>
      <c r="M440">
        <v>1570483958.51</v>
      </c>
      <c r="N440">
        <v>1570483958.51</v>
      </c>
      <c r="O440">
        <v>0</v>
      </c>
      <c r="P440">
        <v>0</v>
      </c>
    </row>
    <row r="441" spans="1:16" ht="12.75">
      <c r="A441" t="s">
        <v>134</v>
      </c>
      <c r="B441" t="s">
        <v>1040</v>
      </c>
      <c r="C441" t="s">
        <v>1167</v>
      </c>
      <c r="D441" t="s">
        <v>1182</v>
      </c>
      <c r="E441" t="s">
        <v>1183</v>
      </c>
      <c r="F441" t="s">
        <v>1184</v>
      </c>
      <c r="G441" t="s">
        <v>1185</v>
      </c>
      <c r="H441">
        <v>99344465.18</v>
      </c>
      <c r="I441">
        <v>0</v>
      </c>
      <c r="J441">
        <v>48626600.13</v>
      </c>
      <c r="K441">
        <v>50717865.05</v>
      </c>
      <c r="L441">
        <v>91131754.09</v>
      </c>
      <c r="M441">
        <v>0</v>
      </c>
      <c r="N441">
        <v>34511752.29</v>
      </c>
      <c r="O441">
        <v>56620001.8</v>
      </c>
      <c r="P441">
        <v>0</v>
      </c>
    </row>
    <row r="442" spans="1:16" ht="12.75">
      <c r="A442" t="s">
        <v>134</v>
      </c>
      <c r="B442" t="s">
        <v>1040</v>
      </c>
      <c r="C442" t="s">
        <v>1167</v>
      </c>
      <c r="D442" t="s">
        <v>1182</v>
      </c>
      <c r="E442" t="s">
        <v>1183</v>
      </c>
      <c r="F442" t="s">
        <v>1186</v>
      </c>
      <c r="G442" t="s">
        <v>1187</v>
      </c>
      <c r="H442">
        <v>995662040.43</v>
      </c>
      <c r="I442">
        <v>5675184.86</v>
      </c>
      <c r="J442">
        <v>105452586.14</v>
      </c>
      <c r="K442">
        <v>895884639.15</v>
      </c>
      <c r="L442">
        <v>989594892.41</v>
      </c>
      <c r="M442">
        <v>7852197.49</v>
      </c>
      <c r="N442">
        <v>126165921.8</v>
      </c>
      <c r="O442">
        <v>871281168.1</v>
      </c>
      <c r="P442">
        <v>0</v>
      </c>
    </row>
    <row r="443" spans="1:16" ht="12.75">
      <c r="A443" t="s">
        <v>134</v>
      </c>
      <c r="B443" t="s">
        <v>1040</v>
      </c>
      <c r="C443" t="s">
        <v>1167</v>
      </c>
      <c r="D443" t="s">
        <v>1188</v>
      </c>
      <c r="E443" t="s">
        <v>1189</v>
      </c>
      <c r="F443" t="s">
        <v>1190</v>
      </c>
      <c r="G443" t="s">
        <v>1191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6076</v>
      </c>
      <c r="N443">
        <v>6076</v>
      </c>
      <c r="O443">
        <v>0</v>
      </c>
      <c r="P443">
        <v>0</v>
      </c>
    </row>
    <row r="444" spans="1:16" ht="12.75">
      <c r="A444" t="s">
        <v>134</v>
      </c>
      <c r="B444" t="s">
        <v>1040</v>
      </c>
      <c r="C444" t="s">
        <v>1167</v>
      </c>
      <c r="D444" t="s">
        <v>1188</v>
      </c>
      <c r="E444" t="s">
        <v>1189</v>
      </c>
      <c r="F444" t="s">
        <v>1192</v>
      </c>
      <c r="G444" t="s">
        <v>1193</v>
      </c>
      <c r="H444">
        <v>0</v>
      </c>
      <c r="I444">
        <v>10928253.03</v>
      </c>
      <c r="J444">
        <v>10928253.03</v>
      </c>
      <c r="K444">
        <v>0</v>
      </c>
      <c r="L444">
        <v>0</v>
      </c>
      <c r="M444">
        <v>6748506.71</v>
      </c>
      <c r="N444">
        <v>6748506.71</v>
      </c>
      <c r="O444">
        <v>0</v>
      </c>
      <c r="P444">
        <v>0</v>
      </c>
    </row>
    <row r="445" spans="1:16" ht="12.75">
      <c r="A445" t="s">
        <v>134</v>
      </c>
      <c r="B445" t="s">
        <v>1040</v>
      </c>
      <c r="C445" t="s">
        <v>1167</v>
      </c>
      <c r="D445" t="s">
        <v>1188</v>
      </c>
      <c r="E445" t="s">
        <v>1194</v>
      </c>
      <c r="F445" t="s">
        <v>1195</v>
      </c>
      <c r="G445" t="s">
        <v>1196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2.75">
      <c r="A446" t="s">
        <v>134</v>
      </c>
      <c r="B446" t="s">
        <v>1040</v>
      </c>
      <c r="C446" t="s">
        <v>1167</v>
      </c>
      <c r="D446" t="s">
        <v>1188</v>
      </c>
      <c r="E446" t="s">
        <v>1194</v>
      </c>
      <c r="F446" t="s">
        <v>1197</v>
      </c>
      <c r="G446" t="s">
        <v>1198</v>
      </c>
      <c r="H446">
        <v>0</v>
      </c>
      <c r="I446">
        <v>176712006.21</v>
      </c>
      <c r="J446">
        <v>176712006.21</v>
      </c>
      <c r="K446">
        <v>0</v>
      </c>
      <c r="L446">
        <v>0</v>
      </c>
      <c r="M446">
        <v>221682891.45</v>
      </c>
      <c r="N446">
        <v>221682891.45</v>
      </c>
      <c r="O446">
        <v>0</v>
      </c>
      <c r="P446">
        <v>0</v>
      </c>
    </row>
    <row r="447" spans="1:16" ht="12.75">
      <c r="A447" t="s">
        <v>134</v>
      </c>
      <c r="B447" t="s">
        <v>1040</v>
      </c>
      <c r="C447" t="s">
        <v>1167</v>
      </c>
      <c r="D447" t="s">
        <v>1188</v>
      </c>
      <c r="E447" t="s">
        <v>1194</v>
      </c>
      <c r="F447" t="s">
        <v>1199</v>
      </c>
      <c r="G447" t="s">
        <v>1200</v>
      </c>
      <c r="H447">
        <v>0</v>
      </c>
      <c r="I447">
        <v>4438483.38</v>
      </c>
      <c r="J447">
        <v>4438483.38</v>
      </c>
      <c r="K447">
        <v>0</v>
      </c>
      <c r="L447">
        <v>0</v>
      </c>
      <c r="M447">
        <v>6094636.75</v>
      </c>
      <c r="N447">
        <v>6094636.75</v>
      </c>
      <c r="O447">
        <v>0</v>
      </c>
      <c r="P447">
        <v>0</v>
      </c>
    </row>
    <row r="448" spans="1:16" ht="12.75">
      <c r="A448" t="s">
        <v>134</v>
      </c>
      <c r="B448" t="s">
        <v>1040</v>
      </c>
      <c r="C448" t="s">
        <v>1167</v>
      </c>
      <c r="D448" t="s">
        <v>1188</v>
      </c>
      <c r="E448" t="s">
        <v>1194</v>
      </c>
      <c r="F448" t="s">
        <v>1201</v>
      </c>
      <c r="G448" t="s">
        <v>1202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16714969.219999999</v>
      </c>
      <c r="N448">
        <v>16714969.219999999</v>
      </c>
      <c r="O448">
        <v>0</v>
      </c>
      <c r="P448">
        <v>0</v>
      </c>
    </row>
    <row r="449" spans="1:16" ht="12.75">
      <c r="A449" t="s">
        <v>134</v>
      </c>
      <c r="B449" t="s">
        <v>1040</v>
      </c>
      <c r="C449" t="s">
        <v>1167</v>
      </c>
      <c r="D449" t="s">
        <v>1188</v>
      </c>
      <c r="E449" t="s">
        <v>1203</v>
      </c>
      <c r="F449" t="s">
        <v>1204</v>
      </c>
      <c r="G449" t="s">
        <v>1205</v>
      </c>
      <c r="H449">
        <v>0</v>
      </c>
      <c r="I449">
        <v>414161.38</v>
      </c>
      <c r="J449">
        <v>414161.38</v>
      </c>
      <c r="K449">
        <v>0</v>
      </c>
      <c r="L449">
        <v>0</v>
      </c>
      <c r="M449">
        <v>1217911.53</v>
      </c>
      <c r="N449">
        <v>1217911.53</v>
      </c>
      <c r="O449">
        <v>0</v>
      </c>
      <c r="P449">
        <v>0</v>
      </c>
    </row>
    <row r="450" spans="1:16" ht="12.75">
      <c r="A450" t="s">
        <v>134</v>
      </c>
      <c r="B450" t="s">
        <v>1040</v>
      </c>
      <c r="C450" t="s">
        <v>1167</v>
      </c>
      <c r="D450" t="s">
        <v>1188</v>
      </c>
      <c r="E450" t="s">
        <v>1203</v>
      </c>
      <c r="F450" t="s">
        <v>1206</v>
      </c>
      <c r="G450" t="s">
        <v>1207</v>
      </c>
      <c r="H450">
        <v>0</v>
      </c>
      <c r="I450">
        <v>898103833.06</v>
      </c>
      <c r="J450">
        <v>898103833.06</v>
      </c>
      <c r="K450">
        <v>0</v>
      </c>
      <c r="L450">
        <v>0</v>
      </c>
      <c r="M450">
        <v>1224113564.32</v>
      </c>
      <c r="N450">
        <v>1224113564.32</v>
      </c>
      <c r="O450">
        <v>0</v>
      </c>
      <c r="P450">
        <v>0</v>
      </c>
    </row>
    <row r="451" spans="1:16" ht="12.75">
      <c r="A451" t="s">
        <v>134</v>
      </c>
      <c r="B451" t="s">
        <v>1040</v>
      </c>
      <c r="C451" t="s">
        <v>1167</v>
      </c>
      <c r="D451" t="s">
        <v>1208</v>
      </c>
      <c r="E451" t="s">
        <v>1209</v>
      </c>
      <c r="F451" t="s">
        <v>1210</v>
      </c>
      <c r="G451" t="s">
        <v>1211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45106.15</v>
      </c>
      <c r="N451">
        <v>45106.15</v>
      </c>
      <c r="O451">
        <v>0</v>
      </c>
      <c r="P451">
        <v>0</v>
      </c>
    </row>
    <row r="452" spans="1:16" ht="12.75">
      <c r="A452" t="s">
        <v>134</v>
      </c>
      <c r="B452" t="s">
        <v>1040</v>
      </c>
      <c r="C452" t="s">
        <v>1167</v>
      </c>
      <c r="D452" t="s">
        <v>1208</v>
      </c>
      <c r="E452" t="s">
        <v>1209</v>
      </c>
      <c r="F452" t="s">
        <v>1212</v>
      </c>
      <c r="G452" t="s">
        <v>1213</v>
      </c>
      <c r="H452">
        <v>0</v>
      </c>
      <c r="I452">
        <v>26098124.41</v>
      </c>
      <c r="J452">
        <v>26098124.41</v>
      </c>
      <c r="K452">
        <v>0</v>
      </c>
      <c r="L452">
        <v>0</v>
      </c>
      <c r="M452">
        <v>18501243.92</v>
      </c>
      <c r="N452">
        <v>18501243.92</v>
      </c>
      <c r="O452">
        <v>0</v>
      </c>
      <c r="P452">
        <v>0</v>
      </c>
    </row>
    <row r="453" spans="1:16" ht="12.75">
      <c r="A453" t="s">
        <v>134</v>
      </c>
      <c r="B453" t="s">
        <v>1040</v>
      </c>
      <c r="C453" t="s">
        <v>1167</v>
      </c>
      <c r="D453" t="s">
        <v>1208</v>
      </c>
      <c r="E453" t="s">
        <v>1214</v>
      </c>
      <c r="F453" t="s">
        <v>1215</v>
      </c>
      <c r="G453" t="s">
        <v>1216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2.75">
      <c r="A454" t="s">
        <v>134</v>
      </c>
      <c r="B454" t="s">
        <v>1040</v>
      </c>
      <c r="C454" t="s">
        <v>1167</v>
      </c>
      <c r="D454" t="s">
        <v>1208</v>
      </c>
      <c r="E454" t="s">
        <v>1214</v>
      </c>
      <c r="F454" t="s">
        <v>1217</v>
      </c>
      <c r="G454" t="s">
        <v>1218</v>
      </c>
      <c r="H454">
        <v>0</v>
      </c>
      <c r="I454">
        <v>8414288.72</v>
      </c>
      <c r="J454">
        <v>8414288.72</v>
      </c>
      <c r="K454">
        <v>0</v>
      </c>
      <c r="L454">
        <v>0</v>
      </c>
      <c r="M454">
        <v>16032204.18</v>
      </c>
      <c r="N454">
        <v>16032204.18</v>
      </c>
      <c r="O454">
        <v>0</v>
      </c>
      <c r="P454">
        <v>0</v>
      </c>
    </row>
    <row r="455" spans="1:16" ht="12.75">
      <c r="A455" t="s">
        <v>134</v>
      </c>
      <c r="B455" t="s">
        <v>1040</v>
      </c>
      <c r="C455" t="s">
        <v>1167</v>
      </c>
      <c r="D455" t="s">
        <v>1219</v>
      </c>
      <c r="E455" t="s">
        <v>1220</v>
      </c>
      <c r="F455" t="s">
        <v>1221</v>
      </c>
      <c r="G455" t="s">
        <v>1222</v>
      </c>
      <c r="H455">
        <v>0</v>
      </c>
      <c r="I455">
        <v>414161.38</v>
      </c>
      <c r="J455">
        <v>414161.38</v>
      </c>
      <c r="K455">
        <v>0</v>
      </c>
      <c r="L455">
        <v>0</v>
      </c>
      <c r="M455">
        <v>1217911.53</v>
      </c>
      <c r="N455">
        <v>1217911.53</v>
      </c>
      <c r="O455">
        <v>0</v>
      </c>
      <c r="P455">
        <v>0</v>
      </c>
    </row>
    <row r="456" spans="1:16" ht="12.75">
      <c r="A456" t="s">
        <v>134</v>
      </c>
      <c r="B456" t="s">
        <v>1040</v>
      </c>
      <c r="C456" t="s">
        <v>1167</v>
      </c>
      <c r="D456" t="s">
        <v>1219</v>
      </c>
      <c r="E456" t="s">
        <v>1220</v>
      </c>
      <c r="F456" t="s">
        <v>1223</v>
      </c>
      <c r="G456" t="s">
        <v>1224</v>
      </c>
      <c r="H456">
        <v>0</v>
      </c>
      <c r="I456">
        <v>898103833.06</v>
      </c>
      <c r="J456">
        <v>898103833.06</v>
      </c>
      <c r="K456">
        <v>0</v>
      </c>
      <c r="L456">
        <v>0</v>
      </c>
      <c r="M456">
        <v>1224113564.32</v>
      </c>
      <c r="N456">
        <v>1224113564.32</v>
      </c>
      <c r="O456">
        <v>0</v>
      </c>
      <c r="P456">
        <v>0</v>
      </c>
    </row>
    <row r="457" spans="1:16" ht="12.75">
      <c r="A457" t="s">
        <v>134</v>
      </c>
      <c r="B457" t="s">
        <v>1040</v>
      </c>
      <c r="C457" t="s">
        <v>1167</v>
      </c>
      <c r="D457" t="s">
        <v>1225</v>
      </c>
      <c r="E457" t="s">
        <v>1226</v>
      </c>
      <c r="F457" t="s">
        <v>1227</v>
      </c>
      <c r="G457" t="s">
        <v>1228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1040</v>
      </c>
      <c r="C458" t="s">
        <v>1167</v>
      </c>
      <c r="D458" t="s">
        <v>1225</v>
      </c>
      <c r="E458" t="s">
        <v>1226</v>
      </c>
      <c r="F458" t="s">
        <v>1229</v>
      </c>
      <c r="G458" t="s">
        <v>1230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2.75">
      <c r="A459" t="s">
        <v>134</v>
      </c>
      <c r="B459" t="s">
        <v>1040</v>
      </c>
      <c r="C459" t="s">
        <v>1167</v>
      </c>
      <c r="D459" t="s">
        <v>1225</v>
      </c>
      <c r="E459" t="s">
        <v>1231</v>
      </c>
      <c r="F459" t="s">
        <v>1232</v>
      </c>
      <c r="G459" t="s">
        <v>1233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1040</v>
      </c>
      <c r="C460" t="s">
        <v>1167</v>
      </c>
      <c r="D460" t="s">
        <v>1225</v>
      </c>
      <c r="E460" t="s">
        <v>1231</v>
      </c>
      <c r="F460" t="s">
        <v>1234</v>
      </c>
      <c r="G460" t="s">
        <v>1235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1173883.58</v>
      </c>
      <c r="N460">
        <v>1173883.58</v>
      </c>
      <c r="O460">
        <v>0</v>
      </c>
      <c r="P460">
        <v>0</v>
      </c>
    </row>
    <row r="461" spans="1:16" ht="12.75">
      <c r="A461" t="s">
        <v>134</v>
      </c>
      <c r="B461" t="s">
        <v>1040</v>
      </c>
      <c r="C461" t="s">
        <v>1167</v>
      </c>
      <c r="D461" t="s">
        <v>1225</v>
      </c>
      <c r="E461" t="s">
        <v>1231</v>
      </c>
      <c r="F461" t="s">
        <v>1236</v>
      </c>
      <c r="G461" t="s">
        <v>1237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194.99</v>
      </c>
      <c r="N461">
        <v>194.99</v>
      </c>
      <c r="O461">
        <v>0</v>
      </c>
      <c r="P461">
        <v>0</v>
      </c>
    </row>
    <row r="462" spans="1:16" ht="12.75">
      <c r="A462" t="s">
        <v>134</v>
      </c>
      <c r="B462" t="s">
        <v>1040</v>
      </c>
      <c r="C462" t="s">
        <v>1167</v>
      </c>
      <c r="D462" t="s">
        <v>1238</v>
      </c>
      <c r="E462" t="s">
        <v>1239</v>
      </c>
      <c r="F462" t="s">
        <v>1240</v>
      </c>
      <c r="G462" t="s">
        <v>1241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1040</v>
      </c>
      <c r="C463" t="s">
        <v>1167</v>
      </c>
      <c r="D463" t="s">
        <v>1238</v>
      </c>
      <c r="E463" t="s">
        <v>1239</v>
      </c>
      <c r="F463" t="s">
        <v>1242</v>
      </c>
      <c r="G463" t="s">
        <v>1243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100000</v>
      </c>
      <c r="N463">
        <v>100000</v>
      </c>
      <c r="O463">
        <v>0</v>
      </c>
      <c r="P463">
        <v>0</v>
      </c>
    </row>
    <row r="464" spans="1:16" ht="12.75">
      <c r="A464" t="s">
        <v>134</v>
      </c>
      <c r="B464" t="s">
        <v>1040</v>
      </c>
      <c r="C464" t="s">
        <v>1167</v>
      </c>
      <c r="D464" t="s">
        <v>1238</v>
      </c>
      <c r="E464" t="s">
        <v>1244</v>
      </c>
      <c r="F464" t="s">
        <v>1245</v>
      </c>
      <c r="G464" t="s">
        <v>1246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2.75">
      <c r="A465" t="s">
        <v>134</v>
      </c>
      <c r="B465" t="s">
        <v>1040</v>
      </c>
      <c r="C465" t="s">
        <v>1167</v>
      </c>
      <c r="D465" t="s">
        <v>1238</v>
      </c>
      <c r="E465" t="s">
        <v>1244</v>
      </c>
      <c r="F465" t="s">
        <v>1247</v>
      </c>
      <c r="G465" t="s">
        <v>1248</v>
      </c>
      <c r="H465">
        <v>0</v>
      </c>
      <c r="I465">
        <v>10991482.96</v>
      </c>
      <c r="J465">
        <v>10991482.96</v>
      </c>
      <c r="K465">
        <v>0</v>
      </c>
      <c r="L465">
        <v>0</v>
      </c>
      <c r="M465">
        <v>34985793.84</v>
      </c>
      <c r="N465">
        <v>34985793.84</v>
      </c>
      <c r="O465">
        <v>0</v>
      </c>
      <c r="P465">
        <v>0</v>
      </c>
    </row>
    <row r="466" spans="1:16" ht="12.75">
      <c r="A466" t="s">
        <v>134</v>
      </c>
      <c r="B466" t="s">
        <v>1040</v>
      </c>
      <c r="C466" t="s">
        <v>1167</v>
      </c>
      <c r="D466" t="s">
        <v>1238</v>
      </c>
      <c r="E466" t="s">
        <v>1249</v>
      </c>
      <c r="F466" t="s">
        <v>1250</v>
      </c>
      <c r="G466" t="s">
        <v>1251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1040</v>
      </c>
      <c r="C467" t="s">
        <v>1167</v>
      </c>
      <c r="D467" t="s">
        <v>1238</v>
      </c>
      <c r="E467" t="s">
        <v>1249</v>
      </c>
      <c r="F467" t="s">
        <v>1252</v>
      </c>
      <c r="G467" t="s">
        <v>1253</v>
      </c>
      <c r="H467">
        <v>0</v>
      </c>
      <c r="I467">
        <v>7553945.22</v>
      </c>
      <c r="J467">
        <v>7553945.22</v>
      </c>
      <c r="K467">
        <v>0</v>
      </c>
      <c r="L467">
        <v>0</v>
      </c>
      <c r="M467">
        <v>9149963.35</v>
      </c>
      <c r="N467">
        <v>9149963.35</v>
      </c>
      <c r="O467">
        <v>0</v>
      </c>
      <c r="P467">
        <v>0</v>
      </c>
    </row>
    <row r="468" spans="1:16" ht="12.75">
      <c r="A468" t="s">
        <v>134</v>
      </c>
      <c r="B468" t="s">
        <v>1040</v>
      </c>
      <c r="C468" t="s">
        <v>1254</v>
      </c>
      <c r="D468" t="s">
        <v>1255</v>
      </c>
      <c r="E468" t="s">
        <v>1256</v>
      </c>
      <c r="F468" t="s">
        <v>1256</v>
      </c>
      <c r="G468" t="s">
        <v>1257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2.75">
      <c r="A469" t="s">
        <v>134</v>
      </c>
      <c r="B469" t="s">
        <v>1040</v>
      </c>
      <c r="C469" t="s">
        <v>1254</v>
      </c>
      <c r="D469" t="s">
        <v>1258</v>
      </c>
      <c r="E469" t="s">
        <v>1259</v>
      </c>
      <c r="F469" t="s">
        <v>1259</v>
      </c>
      <c r="G469" t="s">
        <v>1260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1040</v>
      </c>
      <c r="C470" t="s">
        <v>1254</v>
      </c>
      <c r="D470" t="s">
        <v>1258</v>
      </c>
      <c r="E470" t="s">
        <v>1261</v>
      </c>
      <c r="F470" t="s">
        <v>1261</v>
      </c>
      <c r="G470" t="s">
        <v>1262</v>
      </c>
      <c r="H470">
        <v>65667381.72</v>
      </c>
      <c r="I470">
        <v>0</v>
      </c>
      <c r="J470">
        <v>65667381.72</v>
      </c>
      <c r="K470">
        <v>0</v>
      </c>
      <c r="L470">
        <v>67831885.54</v>
      </c>
      <c r="M470">
        <v>65667381.72</v>
      </c>
      <c r="N470">
        <v>67831885.54</v>
      </c>
      <c r="O470">
        <v>65667381.72</v>
      </c>
      <c r="P470">
        <v>0</v>
      </c>
    </row>
    <row r="471" spans="1:16" ht="12.75">
      <c r="A471" t="s">
        <v>134</v>
      </c>
      <c r="B471" t="s">
        <v>1040</v>
      </c>
      <c r="C471" t="s">
        <v>1254</v>
      </c>
      <c r="D471" t="s">
        <v>1263</v>
      </c>
      <c r="E471" t="s">
        <v>1264</v>
      </c>
      <c r="F471" t="s">
        <v>1265</v>
      </c>
      <c r="G471" t="s">
        <v>1266</v>
      </c>
      <c r="H471">
        <v>10054.99</v>
      </c>
      <c r="I471">
        <v>0</v>
      </c>
      <c r="J471">
        <v>0</v>
      </c>
      <c r="K471">
        <v>10054.99</v>
      </c>
      <c r="L471">
        <v>10054.99</v>
      </c>
      <c r="M471">
        <v>0</v>
      </c>
      <c r="N471">
        <v>0</v>
      </c>
      <c r="O471">
        <v>10054.99</v>
      </c>
      <c r="P471">
        <v>0</v>
      </c>
    </row>
    <row r="472" spans="1:16" ht="12.75">
      <c r="A472" t="s">
        <v>134</v>
      </c>
      <c r="B472" t="s">
        <v>1040</v>
      </c>
      <c r="C472" t="s">
        <v>1254</v>
      </c>
      <c r="D472" t="s">
        <v>1263</v>
      </c>
      <c r="E472" t="s">
        <v>1264</v>
      </c>
      <c r="F472" t="s">
        <v>1267</v>
      </c>
      <c r="G472" t="s">
        <v>1268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1040</v>
      </c>
      <c r="C473" t="s">
        <v>1254</v>
      </c>
      <c r="D473" t="s">
        <v>1263</v>
      </c>
      <c r="E473" t="s">
        <v>1269</v>
      </c>
      <c r="F473" t="s">
        <v>1269</v>
      </c>
      <c r="G473" t="s">
        <v>1270</v>
      </c>
      <c r="H473">
        <v>29813.55</v>
      </c>
      <c r="I473">
        <v>144348.33</v>
      </c>
      <c r="J473">
        <v>153949.25</v>
      </c>
      <c r="K473">
        <v>20212.63</v>
      </c>
      <c r="L473">
        <v>16404.61</v>
      </c>
      <c r="M473">
        <v>72058.2</v>
      </c>
      <c r="N473">
        <v>58649.26</v>
      </c>
      <c r="O473">
        <v>29813.55</v>
      </c>
      <c r="P473">
        <v>0</v>
      </c>
    </row>
    <row r="474" spans="1:16" ht="12.75">
      <c r="A474" t="s">
        <v>134</v>
      </c>
      <c r="B474" t="s">
        <v>1040</v>
      </c>
      <c r="C474" t="s">
        <v>1254</v>
      </c>
      <c r="D474" t="s">
        <v>1263</v>
      </c>
      <c r="E474" t="s">
        <v>1271</v>
      </c>
      <c r="F474" t="s">
        <v>1272</v>
      </c>
      <c r="G474" t="s">
        <v>1273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1040</v>
      </c>
      <c r="C475" t="s">
        <v>1254</v>
      </c>
      <c r="D475" t="s">
        <v>1263</v>
      </c>
      <c r="E475" t="s">
        <v>1271</v>
      </c>
      <c r="F475" t="s">
        <v>1274</v>
      </c>
      <c r="G475" t="s">
        <v>1275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1040</v>
      </c>
      <c r="C476" t="s">
        <v>1254</v>
      </c>
      <c r="D476" t="s">
        <v>1263</v>
      </c>
      <c r="E476" t="s">
        <v>1271</v>
      </c>
      <c r="F476" t="s">
        <v>1276</v>
      </c>
      <c r="G476" t="s">
        <v>1277</v>
      </c>
      <c r="H476">
        <v>98447.56</v>
      </c>
      <c r="I476">
        <v>5939.4</v>
      </c>
      <c r="J476">
        <v>142.5</v>
      </c>
      <c r="K476">
        <v>104244.46</v>
      </c>
      <c r="L476">
        <v>98388.91</v>
      </c>
      <c r="M476">
        <v>58.65</v>
      </c>
      <c r="N476">
        <v>0</v>
      </c>
      <c r="O476">
        <v>98447.56</v>
      </c>
      <c r="P476">
        <v>0</v>
      </c>
    </row>
    <row r="477" spans="1:16" ht="12.75">
      <c r="A477" t="s">
        <v>134</v>
      </c>
      <c r="B477" t="s">
        <v>1040</v>
      </c>
      <c r="C477" t="s">
        <v>1254</v>
      </c>
      <c r="D477" t="s">
        <v>1263</v>
      </c>
      <c r="E477" t="s">
        <v>1271</v>
      </c>
      <c r="F477" t="s">
        <v>1278</v>
      </c>
      <c r="G477" t="s">
        <v>1279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1040</v>
      </c>
      <c r="C478" t="s">
        <v>1254</v>
      </c>
      <c r="D478" t="s">
        <v>1263</v>
      </c>
      <c r="E478" t="s">
        <v>1280</v>
      </c>
      <c r="F478" t="s">
        <v>1281</v>
      </c>
      <c r="G478" t="s">
        <v>1282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2.75">
      <c r="A479" t="s">
        <v>134</v>
      </c>
      <c r="B479" t="s">
        <v>1040</v>
      </c>
      <c r="C479" t="s">
        <v>1254</v>
      </c>
      <c r="D479" t="s">
        <v>1263</v>
      </c>
      <c r="E479" t="s">
        <v>1283</v>
      </c>
      <c r="F479" t="s">
        <v>1284</v>
      </c>
      <c r="G479" t="s">
        <v>1285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2.75">
      <c r="A480" t="s">
        <v>134</v>
      </c>
      <c r="B480" t="s">
        <v>1040</v>
      </c>
      <c r="C480" t="s">
        <v>1254</v>
      </c>
      <c r="D480" t="s">
        <v>1263</v>
      </c>
      <c r="E480" t="s">
        <v>1283</v>
      </c>
      <c r="F480" t="s">
        <v>1286</v>
      </c>
      <c r="G480" t="s">
        <v>1287</v>
      </c>
      <c r="H480">
        <v>0.06</v>
      </c>
      <c r="I480">
        <v>0</v>
      </c>
      <c r="J480">
        <v>0</v>
      </c>
      <c r="K480">
        <v>0.06</v>
      </c>
      <c r="L480">
        <v>0.06</v>
      </c>
      <c r="M480">
        <v>0</v>
      </c>
      <c r="N480">
        <v>0</v>
      </c>
      <c r="O480">
        <v>0.06</v>
      </c>
      <c r="P480">
        <v>0</v>
      </c>
    </row>
    <row r="481" spans="1:16" ht="12.75">
      <c r="A481" t="s">
        <v>134</v>
      </c>
      <c r="B481" t="s">
        <v>1040</v>
      </c>
      <c r="C481" t="s">
        <v>1288</v>
      </c>
      <c r="D481" t="s">
        <v>1289</v>
      </c>
      <c r="E481" t="s">
        <v>1290</v>
      </c>
      <c r="F481" t="s">
        <v>1290</v>
      </c>
      <c r="G481" t="s">
        <v>1291</v>
      </c>
      <c r="H481">
        <v>0</v>
      </c>
      <c r="I481">
        <v>696491.86</v>
      </c>
      <c r="J481">
        <v>696491.86</v>
      </c>
      <c r="K481">
        <v>0</v>
      </c>
      <c r="L481">
        <v>0</v>
      </c>
      <c r="M481">
        <v>819586</v>
      </c>
      <c r="N481">
        <v>819586</v>
      </c>
      <c r="O481">
        <v>0</v>
      </c>
      <c r="P481">
        <v>0</v>
      </c>
    </row>
    <row r="482" spans="1:16" ht="12.75">
      <c r="A482" t="s">
        <v>134</v>
      </c>
      <c r="B482" t="s">
        <v>1040</v>
      </c>
      <c r="C482" t="s">
        <v>1288</v>
      </c>
      <c r="D482" t="s">
        <v>1289</v>
      </c>
      <c r="E482" t="s">
        <v>1292</v>
      </c>
      <c r="F482" t="s">
        <v>1292</v>
      </c>
      <c r="G482" t="s">
        <v>1293</v>
      </c>
      <c r="H482">
        <v>0</v>
      </c>
      <c r="I482">
        <v>2983810.2</v>
      </c>
      <c r="J482">
        <v>2983810.2</v>
      </c>
      <c r="K482">
        <v>0</v>
      </c>
      <c r="L482">
        <v>0</v>
      </c>
      <c r="M482">
        <v>3459266.05</v>
      </c>
      <c r="N482">
        <v>3459266.05</v>
      </c>
      <c r="O482">
        <v>0</v>
      </c>
      <c r="P482">
        <v>0</v>
      </c>
    </row>
    <row r="483" spans="1:16" ht="12.75">
      <c r="A483" t="s">
        <v>134</v>
      </c>
      <c r="B483" t="s">
        <v>1040</v>
      </c>
      <c r="C483" t="s">
        <v>1288</v>
      </c>
      <c r="D483" t="s">
        <v>1289</v>
      </c>
      <c r="E483" t="s">
        <v>1294</v>
      </c>
      <c r="F483" t="s">
        <v>1294</v>
      </c>
      <c r="G483" t="s">
        <v>1295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349.57</v>
      </c>
      <c r="N483">
        <v>349.57</v>
      </c>
      <c r="O483">
        <v>0</v>
      </c>
      <c r="P483">
        <v>0</v>
      </c>
    </row>
    <row r="484" spans="1:16" ht="12.75">
      <c r="A484" t="s">
        <v>134</v>
      </c>
      <c r="B484" t="s">
        <v>1040</v>
      </c>
      <c r="C484" t="s">
        <v>1288</v>
      </c>
      <c r="D484" t="s">
        <v>1289</v>
      </c>
      <c r="E484" t="s">
        <v>1296</v>
      </c>
      <c r="F484" t="s">
        <v>1296</v>
      </c>
      <c r="G484" t="s">
        <v>1297</v>
      </c>
      <c r="H484">
        <v>0</v>
      </c>
      <c r="I484">
        <v>11845116.77</v>
      </c>
      <c r="J484">
        <v>11845116.77</v>
      </c>
      <c r="K484">
        <v>0</v>
      </c>
      <c r="L484">
        <v>0</v>
      </c>
      <c r="M484">
        <v>18240194.02</v>
      </c>
      <c r="N484">
        <v>18240194.02</v>
      </c>
      <c r="O484">
        <v>0</v>
      </c>
      <c r="P484">
        <v>0</v>
      </c>
    </row>
    <row r="485" spans="1:16" ht="12.75">
      <c r="A485" t="s">
        <v>134</v>
      </c>
      <c r="B485" t="s">
        <v>1040</v>
      </c>
      <c r="C485" t="s">
        <v>1288</v>
      </c>
      <c r="D485" t="s">
        <v>1298</v>
      </c>
      <c r="E485" t="s">
        <v>1299</v>
      </c>
      <c r="F485" t="s">
        <v>1299</v>
      </c>
      <c r="G485" t="s">
        <v>1300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134</v>
      </c>
      <c r="B486" t="s">
        <v>1040</v>
      </c>
      <c r="C486" t="s">
        <v>1288</v>
      </c>
      <c r="D486" t="s">
        <v>1298</v>
      </c>
      <c r="E486" t="s">
        <v>1301</v>
      </c>
      <c r="F486" t="s">
        <v>1301</v>
      </c>
      <c r="G486" t="s">
        <v>1302</v>
      </c>
      <c r="H486">
        <v>0</v>
      </c>
      <c r="I486">
        <v>377526.23</v>
      </c>
      <c r="J486">
        <v>377526.23</v>
      </c>
      <c r="K486">
        <v>0</v>
      </c>
      <c r="L486">
        <v>0</v>
      </c>
      <c r="M486">
        <v>1189880.06</v>
      </c>
      <c r="N486">
        <v>1189880.06</v>
      </c>
      <c r="O486">
        <v>0</v>
      </c>
      <c r="P486">
        <v>0</v>
      </c>
    </row>
    <row r="487" spans="1:16" ht="12.75">
      <c r="A487" t="s">
        <v>140</v>
      </c>
      <c r="B487" t="s">
        <v>1040</v>
      </c>
      <c r="C487" t="s">
        <v>1288</v>
      </c>
      <c r="D487" t="s">
        <v>1303</v>
      </c>
      <c r="E487" t="s">
        <v>1304</v>
      </c>
      <c r="F487" t="s">
        <v>1304</v>
      </c>
      <c r="G487" t="s">
        <v>1305</v>
      </c>
      <c r="H487">
        <v>0</v>
      </c>
      <c r="I487">
        <v>15525418.83</v>
      </c>
      <c r="J487">
        <v>15525418.83</v>
      </c>
      <c r="K487">
        <v>0</v>
      </c>
      <c r="L487">
        <v>0</v>
      </c>
      <c r="M487">
        <v>22519395.64</v>
      </c>
      <c r="N487">
        <v>22519395.64</v>
      </c>
      <c r="O487">
        <v>0</v>
      </c>
      <c r="P487">
        <v>0</v>
      </c>
    </row>
    <row r="488" spans="1:16" ht="12.75">
      <c r="A488" t="s">
        <v>140</v>
      </c>
      <c r="B488" t="s">
        <v>1040</v>
      </c>
      <c r="C488" t="s">
        <v>1288</v>
      </c>
      <c r="D488" t="s">
        <v>1306</v>
      </c>
      <c r="E488" t="s">
        <v>1307</v>
      </c>
      <c r="F488" t="s">
        <v>1308</v>
      </c>
      <c r="G488" t="s">
        <v>1309</v>
      </c>
      <c r="H488">
        <v>0</v>
      </c>
      <c r="I488">
        <v>0</v>
      </c>
      <c r="J488">
        <v>0</v>
      </c>
      <c r="K488">
        <v>0</v>
      </c>
      <c r="L488">
        <v>-9748.56</v>
      </c>
      <c r="M488">
        <v>10735.7</v>
      </c>
      <c r="N488">
        <v>987.14</v>
      </c>
      <c r="O488">
        <v>0</v>
      </c>
      <c r="P488">
        <v>0</v>
      </c>
    </row>
    <row r="489" spans="1:16" ht="12.75">
      <c r="A489" t="s">
        <v>140</v>
      </c>
      <c r="B489" t="s">
        <v>1040</v>
      </c>
      <c r="C489" t="s">
        <v>1288</v>
      </c>
      <c r="D489" t="s">
        <v>1306</v>
      </c>
      <c r="E489" t="s">
        <v>1307</v>
      </c>
      <c r="F489" t="s">
        <v>1310</v>
      </c>
      <c r="G489" t="s">
        <v>1311</v>
      </c>
      <c r="H489">
        <v>-44880.36</v>
      </c>
      <c r="I489">
        <v>429856.34</v>
      </c>
      <c r="J489">
        <v>567672.21</v>
      </c>
      <c r="K489">
        <v>-182696.23</v>
      </c>
      <c r="L489">
        <v>-193907.13</v>
      </c>
      <c r="M489">
        <v>412027.25</v>
      </c>
      <c r="N489">
        <v>263000.48</v>
      </c>
      <c r="O489">
        <v>-44880.36</v>
      </c>
      <c r="P489">
        <v>0</v>
      </c>
    </row>
    <row r="490" spans="1:16" ht="12.75">
      <c r="A490" t="s">
        <v>140</v>
      </c>
      <c r="B490" t="s">
        <v>1040</v>
      </c>
      <c r="C490" t="s">
        <v>1288</v>
      </c>
      <c r="D490" t="s">
        <v>1306</v>
      </c>
      <c r="E490" t="s">
        <v>1307</v>
      </c>
      <c r="F490" t="s">
        <v>1312</v>
      </c>
      <c r="G490" t="s">
        <v>1313</v>
      </c>
      <c r="H490">
        <v>-203968.68</v>
      </c>
      <c r="I490">
        <v>344962.82</v>
      </c>
      <c r="J490">
        <v>11125608.32</v>
      </c>
      <c r="K490">
        <v>-10984614.18</v>
      </c>
      <c r="L490">
        <v>-180006.29</v>
      </c>
      <c r="M490">
        <v>11301116.62</v>
      </c>
      <c r="N490">
        <v>11325079.01</v>
      </c>
      <c r="O490">
        <v>-203968.68</v>
      </c>
      <c r="P490">
        <v>0</v>
      </c>
    </row>
    <row r="491" spans="1:16" ht="12.75">
      <c r="A491" t="s">
        <v>140</v>
      </c>
      <c r="B491" t="s">
        <v>1040</v>
      </c>
      <c r="C491" t="s">
        <v>1288</v>
      </c>
      <c r="D491" t="s">
        <v>1306</v>
      </c>
      <c r="E491" t="s">
        <v>1307</v>
      </c>
      <c r="F491" t="s">
        <v>1314</v>
      </c>
      <c r="G491" t="s">
        <v>1315</v>
      </c>
      <c r="H491">
        <v>-298.74</v>
      </c>
      <c r="I491">
        <v>485.88</v>
      </c>
      <c r="J491">
        <v>188.3</v>
      </c>
      <c r="K491">
        <v>-1.16</v>
      </c>
      <c r="L491">
        <v>-684.93</v>
      </c>
      <c r="M491">
        <v>5034.68</v>
      </c>
      <c r="N491">
        <v>4648.49</v>
      </c>
      <c r="O491">
        <v>-298.74</v>
      </c>
      <c r="P491">
        <v>0</v>
      </c>
    </row>
    <row r="492" spans="1:16" ht="12.75">
      <c r="A492" t="s">
        <v>140</v>
      </c>
      <c r="B492" t="s">
        <v>1040</v>
      </c>
      <c r="C492" t="s">
        <v>1288</v>
      </c>
      <c r="D492" t="s">
        <v>1306</v>
      </c>
      <c r="E492" t="s">
        <v>1307</v>
      </c>
      <c r="F492" t="s">
        <v>1316</v>
      </c>
      <c r="G492" t="s">
        <v>1317</v>
      </c>
      <c r="H492">
        <v>-6550.83</v>
      </c>
      <c r="I492">
        <v>8660.97</v>
      </c>
      <c r="J492">
        <v>385743.05</v>
      </c>
      <c r="K492">
        <v>-383632.91</v>
      </c>
      <c r="L492">
        <v>-7724.33</v>
      </c>
      <c r="M492">
        <v>391505.94</v>
      </c>
      <c r="N492">
        <v>390332.44</v>
      </c>
      <c r="O492">
        <v>-6550.83</v>
      </c>
      <c r="P492">
        <v>0</v>
      </c>
    </row>
    <row r="493" spans="1:16" ht="12.75">
      <c r="A493" t="s">
        <v>140</v>
      </c>
      <c r="B493" t="s">
        <v>1040</v>
      </c>
      <c r="C493" t="s">
        <v>1288</v>
      </c>
      <c r="D493" t="s">
        <v>1306</v>
      </c>
      <c r="E493" t="s">
        <v>1307</v>
      </c>
      <c r="F493" t="s">
        <v>1318</v>
      </c>
      <c r="G493" t="s">
        <v>1319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140</v>
      </c>
      <c r="B494" t="s">
        <v>1040</v>
      </c>
      <c r="C494" t="s">
        <v>1288</v>
      </c>
      <c r="D494" t="s">
        <v>1306</v>
      </c>
      <c r="E494" t="s">
        <v>1307</v>
      </c>
      <c r="F494" t="s">
        <v>1320</v>
      </c>
      <c r="G494" t="s">
        <v>1321</v>
      </c>
      <c r="H494">
        <v>-0.57</v>
      </c>
      <c r="I494">
        <v>0</v>
      </c>
      <c r="J494">
        <v>0</v>
      </c>
      <c r="K494">
        <v>-0.57</v>
      </c>
      <c r="L494">
        <v>-0.57</v>
      </c>
      <c r="M494">
        <v>0</v>
      </c>
      <c r="N494">
        <v>0</v>
      </c>
      <c r="O494">
        <v>-0.57</v>
      </c>
      <c r="P494">
        <v>0</v>
      </c>
    </row>
    <row r="495" spans="1:16" ht="12.75">
      <c r="A495" t="s">
        <v>140</v>
      </c>
      <c r="B495" t="s">
        <v>1040</v>
      </c>
      <c r="C495" t="s">
        <v>1288</v>
      </c>
      <c r="D495" t="s">
        <v>1306</v>
      </c>
      <c r="E495" t="s">
        <v>1307</v>
      </c>
      <c r="F495" t="s">
        <v>1322</v>
      </c>
      <c r="G495" t="s">
        <v>1323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2.75">
      <c r="A496" t="s">
        <v>140</v>
      </c>
      <c r="B496" t="s">
        <v>1040</v>
      </c>
      <c r="C496" t="s">
        <v>1288</v>
      </c>
      <c r="D496" t="s">
        <v>1306</v>
      </c>
      <c r="E496" t="s">
        <v>1307</v>
      </c>
      <c r="F496" t="s">
        <v>1324</v>
      </c>
      <c r="G496" t="s">
        <v>1325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1040</v>
      </c>
      <c r="C497" t="s">
        <v>1288</v>
      </c>
      <c r="D497" t="s">
        <v>1306</v>
      </c>
      <c r="E497" t="s">
        <v>1307</v>
      </c>
      <c r="F497" t="s">
        <v>1326</v>
      </c>
      <c r="G497" t="s">
        <v>1327</v>
      </c>
      <c r="H497">
        <v>-142904.15</v>
      </c>
      <c r="I497">
        <v>337918.9</v>
      </c>
      <c r="J497">
        <v>209790.49</v>
      </c>
      <c r="K497">
        <v>-14775.74</v>
      </c>
      <c r="L497">
        <v>-160341.19</v>
      </c>
      <c r="M497">
        <v>550061.96</v>
      </c>
      <c r="N497">
        <v>532624.92</v>
      </c>
      <c r="O497">
        <v>-142904.15</v>
      </c>
      <c r="P497">
        <v>0</v>
      </c>
    </row>
    <row r="498" spans="1:16" ht="12.75">
      <c r="A498" t="s">
        <v>140</v>
      </c>
      <c r="B498" t="s">
        <v>1040</v>
      </c>
      <c r="C498" t="s">
        <v>1288</v>
      </c>
      <c r="D498" t="s">
        <v>1306</v>
      </c>
      <c r="E498" t="s">
        <v>1307</v>
      </c>
      <c r="F498" t="s">
        <v>1328</v>
      </c>
      <c r="G498" t="s">
        <v>1329</v>
      </c>
      <c r="H498">
        <v>-6248088.08</v>
      </c>
      <c r="I498">
        <v>6444567.83</v>
      </c>
      <c r="J498">
        <v>262059.93</v>
      </c>
      <c r="K498">
        <v>-65580.18</v>
      </c>
      <c r="L498">
        <v>-5961293.65</v>
      </c>
      <c r="M498">
        <v>6127069.44</v>
      </c>
      <c r="N498">
        <v>6413863.87</v>
      </c>
      <c r="O498">
        <v>-6248088.08</v>
      </c>
      <c r="P498">
        <v>0</v>
      </c>
    </row>
    <row r="499" spans="1:16" ht="12.75">
      <c r="A499" t="s">
        <v>140</v>
      </c>
      <c r="B499" t="s">
        <v>1040</v>
      </c>
      <c r="C499" t="s">
        <v>1288</v>
      </c>
      <c r="D499" t="s">
        <v>1306</v>
      </c>
      <c r="E499" t="s">
        <v>1307</v>
      </c>
      <c r="F499" t="s">
        <v>1330</v>
      </c>
      <c r="G499" t="s">
        <v>1331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1040</v>
      </c>
      <c r="C500" t="s">
        <v>1288</v>
      </c>
      <c r="D500" t="s">
        <v>1306</v>
      </c>
      <c r="E500" t="s">
        <v>1307</v>
      </c>
      <c r="F500" t="s">
        <v>1332</v>
      </c>
      <c r="G500" t="s">
        <v>1333</v>
      </c>
      <c r="H500">
        <v>-277583.52</v>
      </c>
      <c r="I500">
        <v>884261.89</v>
      </c>
      <c r="J500">
        <v>606199.39</v>
      </c>
      <c r="K500">
        <v>478.98</v>
      </c>
      <c r="L500">
        <v>-260504.24</v>
      </c>
      <c r="M500">
        <v>1107285.7</v>
      </c>
      <c r="N500">
        <v>1124364.98</v>
      </c>
      <c r="O500">
        <v>-277583.52</v>
      </c>
      <c r="P500">
        <v>0</v>
      </c>
    </row>
    <row r="501" spans="1:16" ht="12.75">
      <c r="A501" t="s">
        <v>140</v>
      </c>
      <c r="B501" t="s">
        <v>1040</v>
      </c>
      <c r="C501" t="s">
        <v>1288</v>
      </c>
      <c r="D501" t="s">
        <v>1306</v>
      </c>
      <c r="E501" t="s">
        <v>1307</v>
      </c>
      <c r="F501" t="s">
        <v>1334</v>
      </c>
      <c r="G501" t="s">
        <v>1335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2.75">
      <c r="A502" t="s">
        <v>140</v>
      </c>
      <c r="B502" t="s">
        <v>1040</v>
      </c>
      <c r="C502" t="s">
        <v>1288</v>
      </c>
      <c r="D502" t="s">
        <v>1306</v>
      </c>
      <c r="E502" t="s">
        <v>1307</v>
      </c>
      <c r="F502" t="s">
        <v>1336</v>
      </c>
      <c r="G502" t="s">
        <v>1337</v>
      </c>
      <c r="H502">
        <v>0</v>
      </c>
      <c r="I502">
        <v>0</v>
      </c>
      <c r="J502">
        <v>0</v>
      </c>
      <c r="K502">
        <v>0</v>
      </c>
      <c r="L502">
        <v>-1944.76</v>
      </c>
      <c r="M502">
        <v>1965.17</v>
      </c>
      <c r="N502">
        <v>20.41</v>
      </c>
      <c r="O502">
        <v>0</v>
      </c>
      <c r="P502">
        <v>0</v>
      </c>
    </row>
    <row r="503" spans="1:16" ht="12.75">
      <c r="A503" t="s">
        <v>140</v>
      </c>
      <c r="B503" t="s">
        <v>1040</v>
      </c>
      <c r="C503" t="s">
        <v>1288</v>
      </c>
      <c r="D503" t="s">
        <v>1306</v>
      </c>
      <c r="E503" t="s">
        <v>1307</v>
      </c>
      <c r="F503" t="s">
        <v>1338</v>
      </c>
      <c r="G503" t="s">
        <v>1339</v>
      </c>
      <c r="H503">
        <v>-44921.66</v>
      </c>
      <c r="I503">
        <v>95478.65</v>
      </c>
      <c r="J503">
        <v>87742.4</v>
      </c>
      <c r="K503">
        <v>-37185.41</v>
      </c>
      <c r="L503">
        <v>-76506.26</v>
      </c>
      <c r="M503">
        <v>159933.71</v>
      </c>
      <c r="N503">
        <v>128349.11</v>
      </c>
      <c r="O503">
        <v>-44921.66</v>
      </c>
      <c r="P503">
        <v>0</v>
      </c>
    </row>
    <row r="504" spans="1:16" ht="12.75">
      <c r="A504" t="s">
        <v>140</v>
      </c>
      <c r="B504" t="s">
        <v>1040</v>
      </c>
      <c r="C504" t="s">
        <v>1288</v>
      </c>
      <c r="D504" t="s">
        <v>1306</v>
      </c>
      <c r="E504" t="s">
        <v>1307</v>
      </c>
      <c r="F504" t="s">
        <v>1340</v>
      </c>
      <c r="G504" t="s">
        <v>1341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1040</v>
      </c>
      <c r="C505" t="s">
        <v>1288</v>
      </c>
      <c r="D505" t="s">
        <v>1306</v>
      </c>
      <c r="E505" t="s">
        <v>1307</v>
      </c>
      <c r="F505" t="s">
        <v>1342</v>
      </c>
      <c r="G505" t="s">
        <v>1343</v>
      </c>
      <c r="H505">
        <v>-134.61</v>
      </c>
      <c r="I505">
        <v>463.95</v>
      </c>
      <c r="J505">
        <v>358.36</v>
      </c>
      <c r="K505">
        <v>-29.02</v>
      </c>
      <c r="L505">
        <v>-2093.15</v>
      </c>
      <c r="M505">
        <v>2984.39</v>
      </c>
      <c r="N505">
        <v>1025.85</v>
      </c>
      <c r="O505">
        <v>-134.61</v>
      </c>
      <c r="P505">
        <v>0</v>
      </c>
    </row>
    <row r="506" spans="1:16" ht="12.75">
      <c r="A506" t="s">
        <v>140</v>
      </c>
      <c r="B506" t="s">
        <v>1040</v>
      </c>
      <c r="C506" t="s">
        <v>1288</v>
      </c>
      <c r="D506" t="s">
        <v>1306</v>
      </c>
      <c r="E506" t="s">
        <v>1307</v>
      </c>
      <c r="F506" t="s">
        <v>1344</v>
      </c>
      <c r="G506" t="s">
        <v>1345</v>
      </c>
      <c r="H506">
        <v>-25.91</v>
      </c>
      <c r="I506">
        <v>91.74</v>
      </c>
      <c r="J506">
        <v>70.06</v>
      </c>
      <c r="K506">
        <v>-4.23</v>
      </c>
      <c r="L506">
        <v>-76.07</v>
      </c>
      <c r="M506">
        <v>248.03</v>
      </c>
      <c r="N506">
        <v>197.87</v>
      </c>
      <c r="O506">
        <v>-25.91</v>
      </c>
      <c r="P506">
        <v>0</v>
      </c>
    </row>
    <row r="507" spans="1:16" ht="12.75">
      <c r="A507" t="s">
        <v>140</v>
      </c>
      <c r="B507" t="s">
        <v>1040</v>
      </c>
      <c r="C507" t="s">
        <v>1288</v>
      </c>
      <c r="D507" t="s">
        <v>1306</v>
      </c>
      <c r="E507" t="s">
        <v>1307</v>
      </c>
      <c r="F507" t="s">
        <v>1346</v>
      </c>
      <c r="G507" t="s">
        <v>1347</v>
      </c>
      <c r="H507">
        <v>-37343.81</v>
      </c>
      <c r="I507">
        <v>0</v>
      </c>
      <c r="J507">
        <v>0</v>
      </c>
      <c r="K507">
        <v>-37343.81</v>
      </c>
      <c r="L507">
        <v>-37343.81</v>
      </c>
      <c r="M507">
        <v>0</v>
      </c>
      <c r="N507">
        <v>0</v>
      </c>
      <c r="O507">
        <v>-37343.81</v>
      </c>
      <c r="P507">
        <v>0</v>
      </c>
    </row>
    <row r="508" spans="1:16" ht="12.75">
      <c r="A508" t="s">
        <v>140</v>
      </c>
      <c r="B508" t="s">
        <v>1040</v>
      </c>
      <c r="C508" t="s">
        <v>1288</v>
      </c>
      <c r="D508" t="s">
        <v>1306</v>
      </c>
      <c r="E508" t="s">
        <v>1307</v>
      </c>
      <c r="F508" t="s">
        <v>1348</v>
      </c>
      <c r="G508" t="s">
        <v>1349</v>
      </c>
      <c r="H508">
        <v>1016686.35</v>
      </c>
      <c r="I508">
        <v>2320380.11</v>
      </c>
      <c r="J508">
        <v>3189642.04</v>
      </c>
      <c r="K508">
        <v>147424.42</v>
      </c>
      <c r="L508">
        <v>-752148.11</v>
      </c>
      <c r="M508">
        <v>4103735.53</v>
      </c>
      <c r="N508">
        <v>2334901.07</v>
      </c>
      <c r="O508">
        <v>1016686.35</v>
      </c>
      <c r="P508">
        <v>0</v>
      </c>
    </row>
    <row r="509" spans="1:16" ht="12.75">
      <c r="A509" t="s">
        <v>134</v>
      </c>
      <c r="B509" t="s">
        <v>1040</v>
      </c>
      <c r="C509" t="s">
        <v>1288</v>
      </c>
      <c r="D509" t="s">
        <v>1350</v>
      </c>
      <c r="E509" t="s">
        <v>1351</v>
      </c>
      <c r="F509" t="s">
        <v>1351</v>
      </c>
      <c r="G509" t="s">
        <v>1352</v>
      </c>
      <c r="H509">
        <v>0</v>
      </c>
      <c r="I509">
        <v>377526.23</v>
      </c>
      <c r="J509">
        <v>377526.23</v>
      </c>
      <c r="K509">
        <v>0</v>
      </c>
      <c r="L509">
        <v>0</v>
      </c>
      <c r="M509">
        <v>1189880.06</v>
      </c>
      <c r="N509">
        <v>1189880.06</v>
      </c>
      <c r="O509">
        <v>0</v>
      </c>
      <c r="P509">
        <v>0</v>
      </c>
    </row>
    <row r="510" spans="1:16" ht="12.75">
      <c r="A510" t="s">
        <v>134</v>
      </c>
      <c r="B510" t="s">
        <v>1040</v>
      </c>
      <c r="C510" t="s">
        <v>1288</v>
      </c>
      <c r="D510" t="s">
        <v>1353</v>
      </c>
      <c r="E510" t="s">
        <v>1354</v>
      </c>
      <c r="F510" t="s">
        <v>1354</v>
      </c>
      <c r="G510" t="s">
        <v>1355</v>
      </c>
      <c r="H510">
        <v>81.73</v>
      </c>
      <c r="I510">
        <v>377444.5</v>
      </c>
      <c r="J510">
        <v>377526.23</v>
      </c>
      <c r="K510">
        <v>0</v>
      </c>
      <c r="L510">
        <v>0</v>
      </c>
      <c r="M510">
        <v>1189961.79</v>
      </c>
      <c r="N510">
        <v>1189880.06</v>
      </c>
      <c r="O510">
        <v>81.73</v>
      </c>
      <c r="P510">
        <v>0</v>
      </c>
    </row>
    <row r="511" spans="1:16" ht="12.75">
      <c r="A511" t="s">
        <v>134</v>
      </c>
      <c r="B511" t="s">
        <v>1040</v>
      </c>
      <c r="C511" t="s">
        <v>1288</v>
      </c>
      <c r="D511" t="s">
        <v>1356</v>
      </c>
      <c r="E511" t="s">
        <v>1357</v>
      </c>
      <c r="F511" t="s">
        <v>1357</v>
      </c>
      <c r="G511" t="s">
        <v>1358</v>
      </c>
      <c r="H511">
        <v>2170660.58</v>
      </c>
      <c r="I511">
        <v>12389589.68</v>
      </c>
      <c r="J511">
        <v>2170679.4</v>
      </c>
      <c r="K511">
        <v>12389570.86</v>
      </c>
      <c r="L511">
        <v>2220133.82</v>
      </c>
      <c r="M511">
        <v>13879419.06</v>
      </c>
      <c r="N511">
        <v>13928892.3</v>
      </c>
      <c r="O511">
        <v>2170660.58</v>
      </c>
      <c r="P511">
        <v>0</v>
      </c>
    </row>
    <row r="512" spans="1:16" ht="12.75">
      <c r="A512" t="s">
        <v>140</v>
      </c>
      <c r="B512" t="s">
        <v>1040</v>
      </c>
      <c r="C512" t="s">
        <v>1288</v>
      </c>
      <c r="D512" t="s">
        <v>1356</v>
      </c>
      <c r="E512" t="s">
        <v>1359</v>
      </c>
      <c r="F512" t="s">
        <v>1359</v>
      </c>
      <c r="G512" t="s">
        <v>1360</v>
      </c>
      <c r="H512">
        <v>0</v>
      </c>
      <c r="I512">
        <v>5142306.56</v>
      </c>
      <c r="J512">
        <v>5142306.56</v>
      </c>
      <c r="K512">
        <v>0</v>
      </c>
      <c r="L512">
        <v>0</v>
      </c>
      <c r="M512">
        <v>5906122.14</v>
      </c>
      <c r="N512">
        <v>5906122.14</v>
      </c>
      <c r="O512">
        <v>0</v>
      </c>
      <c r="P512">
        <v>0</v>
      </c>
    </row>
    <row r="513" spans="1:16" ht="12.75">
      <c r="A513" t="s">
        <v>134</v>
      </c>
      <c r="B513" t="s">
        <v>1040</v>
      </c>
      <c r="C513" t="s">
        <v>1288</v>
      </c>
      <c r="D513" t="s">
        <v>1356</v>
      </c>
      <c r="E513" t="s">
        <v>1361</v>
      </c>
      <c r="F513" t="s">
        <v>1362</v>
      </c>
      <c r="G513" t="s">
        <v>1363</v>
      </c>
      <c r="H513">
        <v>2249.1</v>
      </c>
      <c r="I513">
        <v>0</v>
      </c>
      <c r="J513">
        <v>2249.1</v>
      </c>
      <c r="K513">
        <v>0</v>
      </c>
      <c r="L513">
        <v>24059.73</v>
      </c>
      <c r="M513">
        <v>0</v>
      </c>
      <c r="N513">
        <v>21810.63</v>
      </c>
      <c r="O513">
        <v>2249.1</v>
      </c>
      <c r="P513">
        <v>0</v>
      </c>
    </row>
    <row r="514" spans="1:16" ht="12.75">
      <c r="A514" t="s">
        <v>134</v>
      </c>
      <c r="B514" t="s">
        <v>1040</v>
      </c>
      <c r="C514" t="s">
        <v>1288</v>
      </c>
      <c r="D514" t="s">
        <v>1356</v>
      </c>
      <c r="E514" t="s">
        <v>1361</v>
      </c>
      <c r="F514" t="s">
        <v>1364</v>
      </c>
      <c r="G514" t="s">
        <v>1365</v>
      </c>
      <c r="H514">
        <v>624557.49</v>
      </c>
      <c r="I514">
        <v>4401.18</v>
      </c>
      <c r="J514">
        <v>617897.26</v>
      </c>
      <c r="K514">
        <v>11061.41</v>
      </c>
      <c r="L514">
        <v>0</v>
      </c>
      <c r="M514">
        <v>1009589.77</v>
      </c>
      <c r="N514">
        <v>385032.28</v>
      </c>
      <c r="O514">
        <v>624557.49</v>
      </c>
      <c r="P514">
        <v>0</v>
      </c>
    </row>
    <row r="515" spans="1:16" ht="12.75">
      <c r="A515" t="s">
        <v>134</v>
      </c>
      <c r="B515" t="s">
        <v>1040</v>
      </c>
      <c r="C515" t="s">
        <v>1288</v>
      </c>
      <c r="D515" t="s">
        <v>1356</v>
      </c>
      <c r="E515" t="s">
        <v>1361</v>
      </c>
      <c r="F515" t="s">
        <v>1366</v>
      </c>
      <c r="G515" t="s">
        <v>1367</v>
      </c>
      <c r="H515">
        <v>0</v>
      </c>
      <c r="I515">
        <v>113760.47</v>
      </c>
      <c r="J515">
        <v>92743.81</v>
      </c>
      <c r="K515">
        <v>21016.66</v>
      </c>
      <c r="P515">
        <v>0</v>
      </c>
    </row>
    <row r="516" spans="1:16" ht="12.75">
      <c r="A516" t="s">
        <v>134</v>
      </c>
      <c r="B516" t="s">
        <v>1040</v>
      </c>
      <c r="C516" t="s">
        <v>1288</v>
      </c>
      <c r="D516" t="s">
        <v>1356</v>
      </c>
      <c r="E516" t="s">
        <v>1368</v>
      </c>
      <c r="F516" t="s">
        <v>1369</v>
      </c>
      <c r="G516" t="s">
        <v>1370</v>
      </c>
      <c r="H516">
        <v>0</v>
      </c>
      <c r="I516">
        <v>869240.75</v>
      </c>
      <c r="J516">
        <v>869240.75</v>
      </c>
      <c r="K516">
        <v>0</v>
      </c>
      <c r="L516">
        <v>0</v>
      </c>
      <c r="M516">
        <v>1106634.21</v>
      </c>
      <c r="N516">
        <v>1106634.21</v>
      </c>
      <c r="O516">
        <v>0</v>
      </c>
      <c r="P516">
        <v>0</v>
      </c>
    </row>
    <row r="517" spans="1:16" ht="12.75">
      <c r="A517" t="s">
        <v>134</v>
      </c>
      <c r="B517" t="s">
        <v>1040</v>
      </c>
      <c r="C517" t="s">
        <v>1288</v>
      </c>
      <c r="D517" t="s">
        <v>1356</v>
      </c>
      <c r="E517" t="s">
        <v>1371</v>
      </c>
      <c r="F517" t="s">
        <v>1372</v>
      </c>
      <c r="G517" t="s">
        <v>1373</v>
      </c>
      <c r="H517">
        <v>0</v>
      </c>
      <c r="I517">
        <v>318.27</v>
      </c>
      <c r="J517">
        <v>318.27</v>
      </c>
      <c r="K517">
        <v>0</v>
      </c>
      <c r="L517">
        <v>0</v>
      </c>
      <c r="M517">
        <v>1331.75</v>
      </c>
      <c r="N517">
        <v>1331.75</v>
      </c>
      <c r="O517">
        <v>0</v>
      </c>
      <c r="P517">
        <v>0</v>
      </c>
    </row>
    <row r="518" spans="1:16" ht="12.75">
      <c r="A518" t="s">
        <v>134</v>
      </c>
      <c r="B518" t="s">
        <v>1040</v>
      </c>
      <c r="C518" t="s">
        <v>1288</v>
      </c>
      <c r="D518" t="s">
        <v>1356</v>
      </c>
      <c r="E518" t="s">
        <v>1371</v>
      </c>
      <c r="F518" t="s">
        <v>1374</v>
      </c>
      <c r="G518" t="s">
        <v>1375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12700.87</v>
      </c>
      <c r="N518">
        <v>12700.87</v>
      </c>
      <c r="O518">
        <v>0</v>
      </c>
      <c r="P518">
        <v>0</v>
      </c>
    </row>
    <row r="519" spans="1:16" ht="12.75">
      <c r="A519" t="s">
        <v>134</v>
      </c>
      <c r="B519" t="s">
        <v>1040</v>
      </c>
      <c r="C519" t="s">
        <v>1288</v>
      </c>
      <c r="D519" t="s">
        <v>1356</v>
      </c>
      <c r="E519" t="s">
        <v>1371</v>
      </c>
      <c r="F519" t="s">
        <v>1376</v>
      </c>
      <c r="G519" t="s">
        <v>1377</v>
      </c>
      <c r="H519">
        <v>0</v>
      </c>
      <c r="I519">
        <v>555.69</v>
      </c>
      <c r="J519">
        <v>555.69</v>
      </c>
      <c r="K519">
        <v>0</v>
      </c>
      <c r="L519">
        <v>0</v>
      </c>
      <c r="M519">
        <v>3232.42</v>
      </c>
      <c r="N519">
        <v>3232.42</v>
      </c>
      <c r="O519">
        <v>0</v>
      </c>
      <c r="P519">
        <v>0</v>
      </c>
    </row>
    <row r="520" spans="1:16" ht="12.75">
      <c r="A520" t="s">
        <v>134</v>
      </c>
      <c r="B520" t="s">
        <v>1040</v>
      </c>
      <c r="C520" t="s">
        <v>1288</v>
      </c>
      <c r="D520" t="s">
        <v>1356</v>
      </c>
      <c r="E520" t="s">
        <v>1371</v>
      </c>
      <c r="F520" t="s">
        <v>1378</v>
      </c>
      <c r="G520" t="s">
        <v>1379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2.75">
      <c r="A521" t="s">
        <v>134</v>
      </c>
      <c r="B521" t="s">
        <v>1040</v>
      </c>
      <c r="C521" t="s">
        <v>1288</v>
      </c>
      <c r="D521" t="s">
        <v>1356</v>
      </c>
      <c r="E521" t="s">
        <v>1371</v>
      </c>
      <c r="F521" t="s">
        <v>1380</v>
      </c>
      <c r="G521" t="s">
        <v>1381</v>
      </c>
      <c r="H521">
        <v>0</v>
      </c>
      <c r="I521">
        <v>1832249.3</v>
      </c>
      <c r="J521">
        <v>1832249.3</v>
      </c>
      <c r="K521">
        <v>0</v>
      </c>
      <c r="L521">
        <v>0</v>
      </c>
      <c r="M521">
        <v>2664044.12</v>
      </c>
      <c r="N521">
        <v>2664044.12</v>
      </c>
      <c r="O521">
        <v>0</v>
      </c>
      <c r="P521">
        <v>0</v>
      </c>
    </row>
    <row r="522" spans="1:16" ht="12.75">
      <c r="A522" t="s">
        <v>140</v>
      </c>
      <c r="B522" t="s">
        <v>1040</v>
      </c>
      <c r="C522" t="s">
        <v>1288</v>
      </c>
      <c r="D522" t="s">
        <v>1382</v>
      </c>
      <c r="E522" t="s">
        <v>1383</v>
      </c>
      <c r="F522" t="s">
        <v>1383</v>
      </c>
      <c r="G522" t="s">
        <v>1384</v>
      </c>
      <c r="H522">
        <v>-81.73</v>
      </c>
      <c r="I522">
        <v>377526.23</v>
      </c>
      <c r="J522">
        <v>377444.5</v>
      </c>
      <c r="K522">
        <v>0</v>
      </c>
      <c r="L522">
        <v>0</v>
      </c>
      <c r="M522">
        <v>1189880.06</v>
      </c>
      <c r="N522">
        <v>1189961.79</v>
      </c>
      <c r="O522">
        <v>-81.73</v>
      </c>
      <c r="P522">
        <v>0</v>
      </c>
    </row>
    <row r="523" spans="1:16" ht="12.75">
      <c r="A523" t="s">
        <v>134</v>
      </c>
      <c r="B523" t="s">
        <v>1040</v>
      </c>
      <c r="C523" t="s">
        <v>1288</v>
      </c>
      <c r="D523" t="s">
        <v>1385</v>
      </c>
      <c r="E523" t="s">
        <v>1386</v>
      </c>
      <c r="F523" t="s">
        <v>1386</v>
      </c>
      <c r="G523" t="s">
        <v>1387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2.75">
      <c r="A524" t="s">
        <v>134</v>
      </c>
      <c r="B524" t="s">
        <v>1040</v>
      </c>
      <c r="C524" t="s">
        <v>1388</v>
      </c>
      <c r="D524" t="s">
        <v>1389</v>
      </c>
      <c r="E524" t="s">
        <v>1390</v>
      </c>
      <c r="F524" t="s">
        <v>1390</v>
      </c>
      <c r="G524" t="s">
        <v>1391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2.75">
      <c r="A525" t="s">
        <v>134</v>
      </c>
      <c r="B525" t="s">
        <v>1040</v>
      </c>
      <c r="C525" t="s">
        <v>1388</v>
      </c>
      <c r="D525" t="s">
        <v>1389</v>
      </c>
      <c r="E525" t="s">
        <v>1392</v>
      </c>
      <c r="F525" t="s">
        <v>1392</v>
      </c>
      <c r="G525" t="s">
        <v>1393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1040</v>
      </c>
      <c r="C526" t="s">
        <v>1388</v>
      </c>
      <c r="D526" t="s">
        <v>1394</v>
      </c>
      <c r="E526" t="s">
        <v>1395</v>
      </c>
      <c r="F526" t="s">
        <v>1395</v>
      </c>
      <c r="G526" t="s">
        <v>1396</v>
      </c>
      <c r="H526">
        <v>31468.58</v>
      </c>
      <c r="I526">
        <v>0</v>
      </c>
      <c r="J526">
        <v>31468.58</v>
      </c>
      <c r="K526">
        <v>0</v>
      </c>
      <c r="L526">
        <v>0</v>
      </c>
      <c r="M526">
        <v>148315.92</v>
      </c>
      <c r="N526">
        <v>116847.34</v>
      </c>
      <c r="O526">
        <v>31468.58</v>
      </c>
      <c r="P526">
        <v>0</v>
      </c>
    </row>
    <row r="527" spans="1:16" ht="12.75">
      <c r="A527" t="s">
        <v>140</v>
      </c>
      <c r="B527" t="s">
        <v>1040</v>
      </c>
      <c r="C527" t="s">
        <v>1388</v>
      </c>
      <c r="D527" t="s">
        <v>1397</v>
      </c>
      <c r="E527" t="s">
        <v>1398</v>
      </c>
      <c r="F527" t="s">
        <v>1398</v>
      </c>
      <c r="G527" t="s">
        <v>1399</v>
      </c>
      <c r="H527">
        <v>0</v>
      </c>
      <c r="I527">
        <v>69572.98</v>
      </c>
      <c r="J527">
        <v>69572.98</v>
      </c>
      <c r="K527">
        <v>0</v>
      </c>
      <c r="L527">
        <v>-3617.37</v>
      </c>
      <c r="M527">
        <v>21771.16</v>
      </c>
      <c r="N527">
        <v>18153.79</v>
      </c>
      <c r="O527">
        <v>0</v>
      </c>
      <c r="P527">
        <v>0</v>
      </c>
    </row>
    <row r="528" spans="1:16" ht="12.75">
      <c r="A528" t="s">
        <v>140</v>
      </c>
      <c r="B528" t="s">
        <v>1040</v>
      </c>
      <c r="C528" t="s">
        <v>1388</v>
      </c>
      <c r="D528" t="s">
        <v>1397</v>
      </c>
      <c r="E528" t="s">
        <v>1400</v>
      </c>
      <c r="F528" t="s">
        <v>1401</v>
      </c>
      <c r="G528" t="s">
        <v>1402</v>
      </c>
      <c r="H528">
        <v>-46473.43</v>
      </c>
      <c r="I528">
        <v>345315.03</v>
      </c>
      <c r="J528">
        <v>328924.1</v>
      </c>
      <c r="K528">
        <v>-30082.5</v>
      </c>
      <c r="L528">
        <v>-41399.54</v>
      </c>
      <c r="M528">
        <v>396104.51</v>
      </c>
      <c r="N528">
        <v>401178.4</v>
      </c>
      <c r="O528">
        <v>-46473.43</v>
      </c>
      <c r="P528">
        <v>0</v>
      </c>
    </row>
    <row r="529" spans="1:16" ht="12.75">
      <c r="A529" t="s">
        <v>140</v>
      </c>
      <c r="B529" t="s">
        <v>1040</v>
      </c>
      <c r="C529" t="s">
        <v>1388</v>
      </c>
      <c r="D529" t="s">
        <v>1397</v>
      </c>
      <c r="E529" t="s">
        <v>1400</v>
      </c>
      <c r="F529" t="s">
        <v>1403</v>
      </c>
      <c r="G529" t="s">
        <v>1404</v>
      </c>
      <c r="H529">
        <v>-2350717.96</v>
      </c>
      <c r="I529">
        <v>12808096.120000001</v>
      </c>
      <c r="J529">
        <v>11613748.78</v>
      </c>
      <c r="K529">
        <v>-1156370.62</v>
      </c>
      <c r="L529">
        <v>-2218186.62</v>
      </c>
      <c r="M529">
        <v>16245907.39</v>
      </c>
      <c r="N529">
        <v>16378438.73</v>
      </c>
      <c r="O529">
        <v>-2350717.96</v>
      </c>
      <c r="P529">
        <v>0</v>
      </c>
    </row>
    <row r="530" spans="1:16" ht="12.75">
      <c r="A530" t="s">
        <v>140</v>
      </c>
      <c r="B530" t="s">
        <v>1040</v>
      </c>
      <c r="C530" t="s">
        <v>1388</v>
      </c>
      <c r="D530" t="s">
        <v>1397</v>
      </c>
      <c r="E530" t="s">
        <v>1400</v>
      </c>
      <c r="F530" t="s">
        <v>1405</v>
      </c>
      <c r="G530" t="s">
        <v>1406</v>
      </c>
      <c r="H530">
        <v>-332.17</v>
      </c>
      <c r="I530">
        <v>2232.41</v>
      </c>
      <c r="J530">
        <v>2068.91</v>
      </c>
      <c r="K530">
        <v>-168.67</v>
      </c>
      <c r="L530">
        <v>-317.75</v>
      </c>
      <c r="M530">
        <v>3421.74</v>
      </c>
      <c r="N530">
        <v>3436.16</v>
      </c>
      <c r="O530">
        <v>-332.17</v>
      </c>
      <c r="P530">
        <v>0</v>
      </c>
    </row>
    <row r="531" spans="1:16" ht="12.75">
      <c r="A531" t="s">
        <v>140</v>
      </c>
      <c r="B531" t="s">
        <v>1040</v>
      </c>
      <c r="C531" t="s">
        <v>1388</v>
      </c>
      <c r="D531" t="s">
        <v>1397</v>
      </c>
      <c r="E531" t="s">
        <v>1400</v>
      </c>
      <c r="F531" t="s">
        <v>1407</v>
      </c>
      <c r="G531" t="s">
        <v>1408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140</v>
      </c>
      <c r="B532" t="s">
        <v>1040</v>
      </c>
      <c r="C532" t="s">
        <v>1388</v>
      </c>
      <c r="D532" t="s">
        <v>1397</v>
      </c>
      <c r="E532" t="s">
        <v>1400</v>
      </c>
      <c r="F532" t="s">
        <v>1409</v>
      </c>
      <c r="G532" t="s">
        <v>1410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140</v>
      </c>
      <c r="B533" t="s">
        <v>1040</v>
      </c>
      <c r="C533" t="s">
        <v>1388</v>
      </c>
      <c r="D533" t="s">
        <v>1397</v>
      </c>
      <c r="E533" t="s">
        <v>1400</v>
      </c>
      <c r="F533" t="s">
        <v>1411</v>
      </c>
      <c r="G533" t="s">
        <v>1412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140</v>
      </c>
      <c r="B534" t="s">
        <v>1040</v>
      </c>
      <c r="C534" t="s">
        <v>1388</v>
      </c>
      <c r="D534" t="s">
        <v>1397</v>
      </c>
      <c r="E534" t="s">
        <v>1400</v>
      </c>
      <c r="F534" t="s">
        <v>1413</v>
      </c>
      <c r="G534" t="s">
        <v>1414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35.74</v>
      </c>
      <c r="N534">
        <v>35.74</v>
      </c>
      <c r="O534">
        <v>0</v>
      </c>
      <c r="P534">
        <v>0</v>
      </c>
    </row>
    <row r="535" spans="1:16" ht="12.75">
      <c r="A535" t="s">
        <v>140</v>
      </c>
      <c r="B535" t="s">
        <v>1040</v>
      </c>
      <c r="C535" t="s">
        <v>1388</v>
      </c>
      <c r="D535" t="s">
        <v>1397</v>
      </c>
      <c r="E535" t="s">
        <v>1400</v>
      </c>
      <c r="F535" t="s">
        <v>1415</v>
      </c>
      <c r="G535" t="s">
        <v>1416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140</v>
      </c>
      <c r="B536" t="s">
        <v>1040</v>
      </c>
      <c r="C536" t="s">
        <v>1388</v>
      </c>
      <c r="D536" t="s">
        <v>1397</v>
      </c>
      <c r="E536" t="s">
        <v>1400</v>
      </c>
      <c r="F536" t="s">
        <v>1417</v>
      </c>
      <c r="G536" t="s">
        <v>1418</v>
      </c>
      <c r="H536">
        <v>-4784.34</v>
      </c>
      <c r="I536">
        <v>6399.34</v>
      </c>
      <c r="J536">
        <v>1615</v>
      </c>
      <c r="K536">
        <v>0</v>
      </c>
      <c r="L536">
        <v>0</v>
      </c>
      <c r="M536">
        <v>172</v>
      </c>
      <c r="N536">
        <v>4956.34</v>
      </c>
      <c r="O536">
        <v>-4784.34</v>
      </c>
      <c r="P536">
        <v>0</v>
      </c>
    </row>
    <row r="537" spans="1:16" ht="12.75">
      <c r="A537" t="s">
        <v>140</v>
      </c>
      <c r="B537" t="s">
        <v>1040</v>
      </c>
      <c r="C537" t="s">
        <v>1388</v>
      </c>
      <c r="D537" t="s">
        <v>1397</v>
      </c>
      <c r="E537" t="s">
        <v>1400</v>
      </c>
      <c r="F537" t="s">
        <v>1419</v>
      </c>
      <c r="G537" t="s">
        <v>1420</v>
      </c>
      <c r="H537">
        <v>-2297.88</v>
      </c>
      <c r="I537">
        <v>22710.49</v>
      </c>
      <c r="J537">
        <v>22796.77</v>
      </c>
      <c r="K537">
        <v>-2384.16</v>
      </c>
      <c r="L537">
        <v>-1800.96</v>
      </c>
      <c r="M537">
        <v>27903.27</v>
      </c>
      <c r="N537">
        <v>28400.19</v>
      </c>
      <c r="O537">
        <v>-2297.88</v>
      </c>
      <c r="P537">
        <v>0</v>
      </c>
    </row>
    <row r="538" spans="1:16" ht="12.75">
      <c r="A538" t="s">
        <v>140</v>
      </c>
      <c r="B538" t="s">
        <v>1040</v>
      </c>
      <c r="C538" t="s">
        <v>1388</v>
      </c>
      <c r="D538" t="s">
        <v>1397</v>
      </c>
      <c r="E538" t="s">
        <v>1400</v>
      </c>
      <c r="F538" t="s">
        <v>1421</v>
      </c>
      <c r="G538" t="s">
        <v>1422</v>
      </c>
      <c r="H538">
        <v>-2925</v>
      </c>
      <c r="I538">
        <v>15525</v>
      </c>
      <c r="J538">
        <v>14724</v>
      </c>
      <c r="K538">
        <v>-2124</v>
      </c>
      <c r="L538">
        <v>0</v>
      </c>
      <c r="M538">
        <v>10122</v>
      </c>
      <c r="N538">
        <v>13047</v>
      </c>
      <c r="O538">
        <v>-2925</v>
      </c>
      <c r="P538">
        <v>0</v>
      </c>
    </row>
    <row r="539" spans="1:16" ht="12.75">
      <c r="A539" t="s">
        <v>140</v>
      </c>
      <c r="B539" t="s">
        <v>1040</v>
      </c>
      <c r="C539" t="s">
        <v>1388</v>
      </c>
      <c r="D539" t="s">
        <v>1397</v>
      </c>
      <c r="E539" t="s">
        <v>1400</v>
      </c>
      <c r="F539" t="s">
        <v>1423</v>
      </c>
      <c r="G539" t="s">
        <v>1424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2.75">
      <c r="A540" t="s">
        <v>140</v>
      </c>
      <c r="B540" t="s">
        <v>1040</v>
      </c>
      <c r="C540" t="s">
        <v>1388</v>
      </c>
      <c r="D540" t="s">
        <v>1397</v>
      </c>
      <c r="E540" t="s">
        <v>1400</v>
      </c>
      <c r="F540" t="s">
        <v>1425</v>
      </c>
      <c r="G540" t="s">
        <v>1426</v>
      </c>
      <c r="H540">
        <v>-3645.9</v>
      </c>
      <c r="I540">
        <v>9849.09</v>
      </c>
      <c r="J540">
        <v>7978.57</v>
      </c>
      <c r="K540">
        <v>-1775.38</v>
      </c>
      <c r="L540">
        <v>-2691.45</v>
      </c>
      <c r="M540">
        <v>14419.87</v>
      </c>
      <c r="N540">
        <v>15374.32</v>
      </c>
      <c r="O540">
        <v>-3645.9</v>
      </c>
      <c r="P540">
        <v>0</v>
      </c>
    </row>
    <row r="541" spans="1:16" ht="12.75">
      <c r="A541" t="s">
        <v>140</v>
      </c>
      <c r="B541" t="s">
        <v>1040</v>
      </c>
      <c r="C541" t="s">
        <v>1388</v>
      </c>
      <c r="D541" t="s">
        <v>1397</v>
      </c>
      <c r="E541" t="s">
        <v>1400</v>
      </c>
      <c r="F541" t="s">
        <v>1427</v>
      </c>
      <c r="G541" t="s">
        <v>1428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1040</v>
      </c>
      <c r="C542" t="s">
        <v>1388</v>
      </c>
      <c r="D542" t="s">
        <v>1397</v>
      </c>
      <c r="E542" t="s">
        <v>1400</v>
      </c>
      <c r="F542" t="s">
        <v>1429</v>
      </c>
      <c r="G542" t="s">
        <v>1430</v>
      </c>
      <c r="H542">
        <v>-1747.44</v>
      </c>
      <c r="I542">
        <v>11598.37</v>
      </c>
      <c r="J542">
        <v>9850.93</v>
      </c>
      <c r="K542">
        <v>0</v>
      </c>
      <c r="L542">
        <v>-760</v>
      </c>
      <c r="M542">
        <v>3838.95</v>
      </c>
      <c r="N542">
        <v>4826.39</v>
      </c>
      <c r="O542">
        <v>-1747.44</v>
      </c>
      <c r="P542">
        <v>0</v>
      </c>
    </row>
    <row r="543" spans="1:16" ht="12.75">
      <c r="A543" t="s">
        <v>140</v>
      </c>
      <c r="B543" t="s">
        <v>1040</v>
      </c>
      <c r="C543" t="s">
        <v>1388</v>
      </c>
      <c r="D543" t="s">
        <v>1397</v>
      </c>
      <c r="E543" t="s">
        <v>1400</v>
      </c>
      <c r="F543" t="s">
        <v>1431</v>
      </c>
      <c r="G543" t="s">
        <v>1432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1040</v>
      </c>
      <c r="C544" t="s">
        <v>1388</v>
      </c>
      <c r="D544" t="s">
        <v>1433</v>
      </c>
      <c r="E544" t="s">
        <v>1434</v>
      </c>
      <c r="F544" t="s">
        <v>1434</v>
      </c>
      <c r="G544" t="s">
        <v>1435</v>
      </c>
      <c r="H544">
        <v>-2118103.94</v>
      </c>
      <c r="I544">
        <v>18921694.43</v>
      </c>
      <c r="J544">
        <v>18838103.27</v>
      </c>
      <c r="K544">
        <v>-2034512.78</v>
      </c>
      <c r="L544">
        <v>-1862307.97</v>
      </c>
      <c r="M544">
        <v>24590819.03</v>
      </c>
      <c r="N544">
        <v>24846615</v>
      </c>
      <c r="O544">
        <v>-2118103.94</v>
      </c>
      <c r="P544">
        <v>0</v>
      </c>
    </row>
    <row r="545" spans="1:16" ht="12.75">
      <c r="A545" t="s">
        <v>140</v>
      </c>
      <c r="B545" t="s">
        <v>1040</v>
      </c>
      <c r="C545" t="s">
        <v>1388</v>
      </c>
      <c r="D545" t="s">
        <v>1433</v>
      </c>
      <c r="E545" t="s">
        <v>1436</v>
      </c>
      <c r="F545" t="s">
        <v>1436</v>
      </c>
      <c r="G545" t="s">
        <v>1437</v>
      </c>
      <c r="H545">
        <v>-438416.48</v>
      </c>
      <c r="I545">
        <v>2449419.83</v>
      </c>
      <c r="J545">
        <v>2230812.23</v>
      </c>
      <c r="K545">
        <v>-219808.88</v>
      </c>
      <c r="L545">
        <v>-429955.42</v>
      </c>
      <c r="M545">
        <v>3058322.68</v>
      </c>
      <c r="N545">
        <v>3066783.74</v>
      </c>
      <c r="O545">
        <v>-438416.48</v>
      </c>
      <c r="P545">
        <v>0</v>
      </c>
    </row>
    <row r="546" spans="1:16" ht="12.75">
      <c r="A546" t="s">
        <v>140</v>
      </c>
      <c r="B546" t="s">
        <v>1040</v>
      </c>
      <c r="C546" t="s">
        <v>1388</v>
      </c>
      <c r="D546" t="s">
        <v>1433</v>
      </c>
      <c r="E546" t="s">
        <v>1438</v>
      </c>
      <c r="F546" t="s">
        <v>1439</v>
      </c>
      <c r="G546" t="s">
        <v>1440</v>
      </c>
      <c r="H546">
        <v>-28043.68</v>
      </c>
      <c r="I546">
        <v>152741.56</v>
      </c>
      <c r="J546">
        <v>138286.22</v>
      </c>
      <c r="K546">
        <v>-13588.34</v>
      </c>
      <c r="L546">
        <v>-27151.25</v>
      </c>
      <c r="M546">
        <v>200949.38</v>
      </c>
      <c r="N546">
        <v>201841.81</v>
      </c>
      <c r="O546">
        <v>-28043.68</v>
      </c>
      <c r="P546">
        <v>0</v>
      </c>
    </row>
    <row r="547" spans="1:16" ht="12.75">
      <c r="A547" t="s">
        <v>140</v>
      </c>
      <c r="B547" t="s">
        <v>1040</v>
      </c>
      <c r="C547" t="s">
        <v>1388</v>
      </c>
      <c r="D547" t="s">
        <v>1433</v>
      </c>
      <c r="E547" t="s">
        <v>1438</v>
      </c>
      <c r="F547" t="s">
        <v>1441</v>
      </c>
      <c r="G547" t="s">
        <v>1442</v>
      </c>
      <c r="H547">
        <v>-1625.85</v>
      </c>
      <c r="I547">
        <v>10398.85</v>
      </c>
      <c r="J547">
        <v>9471.31</v>
      </c>
      <c r="K547">
        <v>-698.31</v>
      </c>
      <c r="L547">
        <v>-1812.07</v>
      </c>
      <c r="M547">
        <v>13494.87</v>
      </c>
      <c r="N547">
        <v>13308.65</v>
      </c>
      <c r="O547">
        <v>-1625.85</v>
      </c>
      <c r="P547">
        <v>0</v>
      </c>
    </row>
    <row r="548" spans="1:16" ht="12.75">
      <c r="A548" t="s">
        <v>140</v>
      </c>
      <c r="B548" t="s">
        <v>1040</v>
      </c>
      <c r="C548" t="s">
        <v>1388</v>
      </c>
      <c r="D548" t="s">
        <v>1433</v>
      </c>
      <c r="E548" t="s">
        <v>1438</v>
      </c>
      <c r="F548" t="s">
        <v>1443</v>
      </c>
      <c r="G548" t="s">
        <v>1444</v>
      </c>
      <c r="H548">
        <v>-3.51</v>
      </c>
      <c r="I548">
        <v>24.79</v>
      </c>
      <c r="J548">
        <v>16854.13</v>
      </c>
      <c r="K548">
        <v>-16832.85</v>
      </c>
      <c r="L548">
        <v>0</v>
      </c>
      <c r="M548">
        <v>23884.88</v>
      </c>
      <c r="N548">
        <v>23888.39</v>
      </c>
      <c r="O548">
        <v>-3.51</v>
      </c>
      <c r="P548">
        <v>0</v>
      </c>
    </row>
    <row r="549" spans="1:16" ht="12.75">
      <c r="A549" t="s">
        <v>140</v>
      </c>
      <c r="B549" t="s">
        <v>1040</v>
      </c>
      <c r="C549" t="s">
        <v>1388</v>
      </c>
      <c r="D549" t="s">
        <v>1445</v>
      </c>
      <c r="E549" t="s">
        <v>1446</v>
      </c>
      <c r="F549" t="s">
        <v>1446</v>
      </c>
      <c r="G549" t="s">
        <v>1447</v>
      </c>
      <c r="H549">
        <v>-82494.98</v>
      </c>
      <c r="I549">
        <v>104112.76</v>
      </c>
      <c r="J549">
        <v>47992.28</v>
      </c>
      <c r="K549">
        <v>-26374.5</v>
      </c>
      <c r="L549">
        <v>0</v>
      </c>
      <c r="M549">
        <v>135649.34</v>
      </c>
      <c r="N549">
        <v>218144.32</v>
      </c>
      <c r="O549">
        <v>-82494.98</v>
      </c>
      <c r="P549">
        <v>0</v>
      </c>
    </row>
    <row r="550" spans="1:16" ht="12.75">
      <c r="A550" t="s">
        <v>140</v>
      </c>
      <c r="B550" t="s">
        <v>1040</v>
      </c>
      <c r="C550" t="s">
        <v>1448</v>
      </c>
      <c r="D550" t="s">
        <v>1449</v>
      </c>
      <c r="E550" t="s">
        <v>1450</v>
      </c>
      <c r="F550" t="s">
        <v>1450</v>
      </c>
      <c r="G550" t="s">
        <v>1451</v>
      </c>
      <c r="H550">
        <v>-972375369.05</v>
      </c>
      <c r="I550">
        <v>0</v>
      </c>
      <c r="J550">
        <v>0</v>
      </c>
      <c r="K550">
        <v>-972375369.05</v>
      </c>
      <c r="L550">
        <v>-989630224.78</v>
      </c>
      <c r="M550">
        <v>989630224.78</v>
      </c>
      <c r="N550">
        <v>972375369.05</v>
      </c>
      <c r="O550">
        <v>-972375369.05</v>
      </c>
      <c r="P550">
        <v>0</v>
      </c>
    </row>
    <row r="551" spans="1:16" ht="12.75">
      <c r="A551" t="s">
        <v>140</v>
      </c>
      <c r="B551" t="s">
        <v>1040</v>
      </c>
      <c r="C551" t="s">
        <v>1448</v>
      </c>
      <c r="D551" t="s">
        <v>1449</v>
      </c>
      <c r="E551" t="s">
        <v>1452</v>
      </c>
      <c r="F551" t="s">
        <v>1452</v>
      </c>
      <c r="G551" t="s">
        <v>1453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1040</v>
      </c>
      <c r="C552" t="s">
        <v>1448</v>
      </c>
      <c r="D552" t="s">
        <v>1449</v>
      </c>
      <c r="E552" t="s">
        <v>1454</v>
      </c>
      <c r="F552" t="s">
        <v>1454</v>
      </c>
      <c r="G552" t="s">
        <v>1455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2.75">
      <c r="A553" t="s">
        <v>140</v>
      </c>
      <c r="B553" t="s">
        <v>1040</v>
      </c>
      <c r="C553" t="s">
        <v>1448</v>
      </c>
      <c r="D553" t="s">
        <v>1449</v>
      </c>
      <c r="E553" t="s">
        <v>1456</v>
      </c>
      <c r="F553" t="s">
        <v>1456</v>
      </c>
      <c r="G553" t="s">
        <v>1457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2.75">
      <c r="A554" t="s">
        <v>140</v>
      </c>
      <c r="B554" t="s">
        <v>1040</v>
      </c>
      <c r="C554" t="s">
        <v>1448</v>
      </c>
      <c r="D554" t="s">
        <v>1449</v>
      </c>
      <c r="E554" t="s">
        <v>1458</v>
      </c>
      <c r="F554" t="s">
        <v>1458</v>
      </c>
      <c r="G554" t="s">
        <v>1459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2.75">
      <c r="A555" t="s">
        <v>140</v>
      </c>
      <c r="B555" t="s">
        <v>1040</v>
      </c>
      <c r="C555" t="s">
        <v>1448</v>
      </c>
      <c r="D555" t="s">
        <v>1449</v>
      </c>
      <c r="E555" t="s">
        <v>1460</v>
      </c>
      <c r="F555" t="s">
        <v>1460</v>
      </c>
      <c r="G555" t="s">
        <v>1461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2.75">
      <c r="A556" t="s">
        <v>140</v>
      </c>
      <c r="B556" t="s">
        <v>1462</v>
      </c>
      <c r="C556" t="s">
        <v>1463</v>
      </c>
      <c r="D556" t="s">
        <v>1464</v>
      </c>
      <c r="E556" t="s">
        <v>1465</v>
      </c>
      <c r="F556" t="s">
        <v>1466</v>
      </c>
      <c r="G556" t="s">
        <v>1467</v>
      </c>
      <c r="H556">
        <v>-2000000</v>
      </c>
      <c r="I556">
        <v>2000000</v>
      </c>
      <c r="J556">
        <v>0</v>
      </c>
      <c r="K556">
        <v>0</v>
      </c>
      <c r="L556">
        <v>0</v>
      </c>
      <c r="M556">
        <v>0</v>
      </c>
      <c r="N556">
        <v>2000000</v>
      </c>
      <c r="O556">
        <v>-2000000</v>
      </c>
      <c r="P556">
        <v>0</v>
      </c>
    </row>
    <row r="557" spans="1:16" ht="12.75">
      <c r="A557" t="s">
        <v>140</v>
      </c>
      <c r="B557" t="s">
        <v>1462</v>
      </c>
      <c r="C557" t="s">
        <v>1463</v>
      </c>
      <c r="D557" t="s">
        <v>1464</v>
      </c>
      <c r="E557" t="s">
        <v>1465</v>
      </c>
      <c r="F557" t="s">
        <v>1468</v>
      </c>
      <c r="G557" t="s">
        <v>1469</v>
      </c>
      <c r="H557">
        <v>-4465000</v>
      </c>
      <c r="I557">
        <v>2140000</v>
      </c>
      <c r="J557">
        <v>0</v>
      </c>
      <c r="K557">
        <v>-2325000</v>
      </c>
      <c r="L557">
        <v>-4465000</v>
      </c>
      <c r="M557">
        <v>4465000</v>
      </c>
      <c r="N557">
        <v>4465000</v>
      </c>
      <c r="O557">
        <v>-4465000</v>
      </c>
      <c r="P557">
        <v>0</v>
      </c>
    </row>
    <row r="558" spans="1:16" ht="12.75">
      <c r="A558" t="s">
        <v>140</v>
      </c>
      <c r="B558" t="s">
        <v>1462</v>
      </c>
      <c r="C558" t="s">
        <v>1463</v>
      </c>
      <c r="D558" t="s">
        <v>1464</v>
      </c>
      <c r="E558" t="s">
        <v>1465</v>
      </c>
      <c r="F558" t="s">
        <v>1470</v>
      </c>
      <c r="G558" t="s">
        <v>1471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2.75">
      <c r="A559" t="s">
        <v>140</v>
      </c>
      <c r="B559" t="s">
        <v>1462</v>
      </c>
      <c r="C559" t="s">
        <v>1463</v>
      </c>
      <c r="D559" t="s">
        <v>1464</v>
      </c>
      <c r="E559" t="s">
        <v>1465</v>
      </c>
      <c r="F559" t="s">
        <v>1472</v>
      </c>
      <c r="G559" t="s">
        <v>1473</v>
      </c>
      <c r="H559">
        <v>-100000</v>
      </c>
      <c r="I559">
        <v>100000</v>
      </c>
      <c r="J559">
        <v>0</v>
      </c>
      <c r="K559">
        <v>0</v>
      </c>
      <c r="L559">
        <v>0</v>
      </c>
      <c r="M559">
        <v>0</v>
      </c>
      <c r="N559">
        <v>100000</v>
      </c>
      <c r="O559">
        <v>-100000</v>
      </c>
      <c r="P559">
        <v>0</v>
      </c>
    </row>
    <row r="560" spans="1:16" ht="12.75">
      <c r="A560" t="s">
        <v>140</v>
      </c>
      <c r="B560" t="s">
        <v>1462</v>
      </c>
      <c r="C560" t="s">
        <v>1463</v>
      </c>
      <c r="D560" t="s">
        <v>1464</v>
      </c>
      <c r="E560" t="s">
        <v>1465</v>
      </c>
      <c r="F560" t="s">
        <v>1474</v>
      </c>
      <c r="G560" t="s">
        <v>1475</v>
      </c>
      <c r="H560">
        <v>-2000000</v>
      </c>
      <c r="I560">
        <v>2000000</v>
      </c>
      <c r="J560">
        <v>0</v>
      </c>
      <c r="K560">
        <v>0</v>
      </c>
      <c r="L560">
        <v>0</v>
      </c>
      <c r="M560">
        <v>0</v>
      </c>
      <c r="N560">
        <v>2000000</v>
      </c>
      <c r="O560">
        <v>-2000000</v>
      </c>
      <c r="P560">
        <v>0</v>
      </c>
    </row>
    <row r="561" spans="1:16" ht="12.75">
      <c r="A561" t="s">
        <v>140</v>
      </c>
      <c r="B561" t="s">
        <v>1462</v>
      </c>
      <c r="C561" t="s">
        <v>1463</v>
      </c>
      <c r="D561" t="s">
        <v>1464</v>
      </c>
      <c r="E561" t="s">
        <v>1465</v>
      </c>
      <c r="F561" t="s">
        <v>1476</v>
      </c>
      <c r="G561" t="s">
        <v>1477</v>
      </c>
      <c r="H561">
        <v>-4000000</v>
      </c>
      <c r="I561">
        <v>4000000</v>
      </c>
      <c r="J561">
        <v>0</v>
      </c>
      <c r="K561">
        <v>0</v>
      </c>
      <c r="L561">
        <v>-4000000</v>
      </c>
      <c r="M561">
        <v>4000000</v>
      </c>
      <c r="N561">
        <v>4000000</v>
      </c>
      <c r="O561">
        <v>-4000000</v>
      </c>
      <c r="P561">
        <v>0</v>
      </c>
    </row>
    <row r="562" spans="1:16" ht="12.75">
      <c r="A562" t="s">
        <v>140</v>
      </c>
      <c r="B562" t="s">
        <v>1462</v>
      </c>
      <c r="C562" t="s">
        <v>1463</v>
      </c>
      <c r="D562" t="s">
        <v>1464</v>
      </c>
      <c r="E562" t="s">
        <v>1465</v>
      </c>
      <c r="F562" t="s">
        <v>1478</v>
      </c>
      <c r="G562" t="s">
        <v>1479</v>
      </c>
      <c r="H562">
        <v>-5000000</v>
      </c>
      <c r="I562">
        <v>5000000</v>
      </c>
      <c r="J562">
        <v>0</v>
      </c>
      <c r="K562">
        <v>0</v>
      </c>
      <c r="L562">
        <v>-5000000</v>
      </c>
      <c r="M562">
        <v>5000000</v>
      </c>
      <c r="N562">
        <v>5000000</v>
      </c>
      <c r="O562">
        <v>-5000000</v>
      </c>
      <c r="P562">
        <v>0</v>
      </c>
    </row>
    <row r="563" spans="1:16" ht="12.75">
      <c r="A563" t="s">
        <v>140</v>
      </c>
      <c r="B563" t="s">
        <v>1462</v>
      </c>
      <c r="C563" t="s">
        <v>1463</v>
      </c>
      <c r="D563" t="s">
        <v>1464</v>
      </c>
      <c r="E563" t="s">
        <v>1465</v>
      </c>
      <c r="F563" t="s">
        <v>1480</v>
      </c>
      <c r="G563" t="s">
        <v>1481</v>
      </c>
      <c r="H563">
        <v>-1710000</v>
      </c>
      <c r="I563">
        <v>1710000</v>
      </c>
      <c r="J563">
        <v>0</v>
      </c>
      <c r="K563">
        <v>0</v>
      </c>
      <c r="L563">
        <v>-1710000</v>
      </c>
      <c r="M563">
        <v>1710000</v>
      </c>
      <c r="N563">
        <v>1710000</v>
      </c>
      <c r="O563">
        <v>-1710000</v>
      </c>
      <c r="P563">
        <v>0</v>
      </c>
    </row>
    <row r="564" spans="1:16" ht="12.75">
      <c r="A564" t="s">
        <v>140</v>
      </c>
      <c r="B564" t="s">
        <v>1462</v>
      </c>
      <c r="C564" t="s">
        <v>1463</v>
      </c>
      <c r="D564" t="s">
        <v>1464</v>
      </c>
      <c r="E564" t="s">
        <v>1465</v>
      </c>
      <c r="F564" t="s">
        <v>1482</v>
      </c>
      <c r="G564" t="s">
        <v>1483</v>
      </c>
      <c r="H564">
        <v>-2000000</v>
      </c>
      <c r="I564">
        <v>2000000</v>
      </c>
      <c r="J564">
        <v>0</v>
      </c>
      <c r="K564">
        <v>0</v>
      </c>
      <c r="L564">
        <v>-2000000</v>
      </c>
      <c r="M564">
        <v>2000000</v>
      </c>
      <c r="N564">
        <v>2000000</v>
      </c>
      <c r="O564">
        <v>-2000000</v>
      </c>
      <c r="P564">
        <v>0</v>
      </c>
    </row>
    <row r="565" spans="1:16" ht="12.75">
      <c r="A565" t="s">
        <v>140</v>
      </c>
      <c r="B565" t="s">
        <v>1462</v>
      </c>
      <c r="C565" t="s">
        <v>1463</v>
      </c>
      <c r="D565" t="s">
        <v>1464</v>
      </c>
      <c r="E565" t="s">
        <v>1465</v>
      </c>
      <c r="F565" t="s">
        <v>1484</v>
      </c>
      <c r="G565" t="s">
        <v>1485</v>
      </c>
      <c r="H565">
        <v>-3000000</v>
      </c>
      <c r="I565">
        <v>3000000</v>
      </c>
      <c r="J565">
        <v>0</v>
      </c>
      <c r="K565">
        <v>0</v>
      </c>
      <c r="L565">
        <v>-3000000</v>
      </c>
      <c r="M565">
        <v>3000000</v>
      </c>
      <c r="N565">
        <v>3000000</v>
      </c>
      <c r="O565">
        <v>-3000000</v>
      </c>
      <c r="P565">
        <v>0</v>
      </c>
    </row>
    <row r="566" spans="1:16" ht="12.75">
      <c r="A566" t="s">
        <v>140</v>
      </c>
      <c r="B566" t="s">
        <v>1462</v>
      </c>
      <c r="C566" t="s">
        <v>1463</v>
      </c>
      <c r="D566" t="s">
        <v>1464</v>
      </c>
      <c r="E566" t="s">
        <v>1465</v>
      </c>
      <c r="F566" t="s">
        <v>1486</v>
      </c>
      <c r="G566" t="s">
        <v>1487</v>
      </c>
      <c r="H566">
        <v>-2620000</v>
      </c>
      <c r="I566">
        <v>2620000</v>
      </c>
      <c r="J566">
        <v>0</v>
      </c>
      <c r="K566">
        <v>0</v>
      </c>
      <c r="L566">
        <v>-2620000</v>
      </c>
      <c r="M566">
        <v>2620000</v>
      </c>
      <c r="N566">
        <v>2620000</v>
      </c>
      <c r="O566">
        <v>-2620000</v>
      </c>
      <c r="P566">
        <v>0</v>
      </c>
    </row>
    <row r="567" spans="1:16" ht="12.75">
      <c r="A567" t="s">
        <v>140</v>
      </c>
      <c r="B567" t="s">
        <v>1462</v>
      </c>
      <c r="C567" t="s">
        <v>1463</v>
      </c>
      <c r="D567" t="s">
        <v>1464</v>
      </c>
      <c r="E567" t="s">
        <v>1465</v>
      </c>
      <c r="F567" t="s">
        <v>1488</v>
      </c>
      <c r="G567" t="s">
        <v>1489</v>
      </c>
      <c r="H567">
        <v>-2820000</v>
      </c>
      <c r="I567">
        <v>2820000</v>
      </c>
      <c r="J567">
        <v>0</v>
      </c>
      <c r="K567">
        <v>0</v>
      </c>
      <c r="L567">
        <v>-2820000</v>
      </c>
      <c r="M567">
        <v>2820000</v>
      </c>
      <c r="N567">
        <v>2820000</v>
      </c>
      <c r="O567">
        <v>-2820000</v>
      </c>
      <c r="P567">
        <v>0</v>
      </c>
    </row>
    <row r="568" spans="1:16" ht="12.75">
      <c r="A568" t="s">
        <v>140</v>
      </c>
      <c r="B568" t="s">
        <v>1462</v>
      </c>
      <c r="C568" t="s">
        <v>1463</v>
      </c>
      <c r="D568" t="s">
        <v>1464</v>
      </c>
      <c r="E568" t="s">
        <v>1465</v>
      </c>
      <c r="F568" t="s">
        <v>1490</v>
      </c>
      <c r="G568" t="s">
        <v>1491</v>
      </c>
      <c r="H568">
        <v>-6000000</v>
      </c>
      <c r="I568">
        <v>6000000</v>
      </c>
      <c r="J568">
        <v>0</v>
      </c>
      <c r="K568">
        <v>0</v>
      </c>
      <c r="L568">
        <v>-6000000</v>
      </c>
      <c r="M568">
        <v>6000000</v>
      </c>
      <c r="N568">
        <v>6000000</v>
      </c>
      <c r="O568">
        <v>-6000000</v>
      </c>
      <c r="P568">
        <v>0</v>
      </c>
    </row>
    <row r="569" spans="1:16" ht="12.75">
      <c r="A569" t="s">
        <v>140</v>
      </c>
      <c r="B569" t="s">
        <v>1462</v>
      </c>
      <c r="C569" t="s">
        <v>1463</v>
      </c>
      <c r="D569" t="s">
        <v>1464</v>
      </c>
      <c r="E569" t="s">
        <v>1465</v>
      </c>
      <c r="F569" t="s">
        <v>1492</v>
      </c>
      <c r="G569" t="s">
        <v>1493</v>
      </c>
      <c r="H569">
        <v>-1250000</v>
      </c>
      <c r="I569">
        <v>1250000</v>
      </c>
      <c r="J569">
        <v>0</v>
      </c>
      <c r="K569">
        <v>0</v>
      </c>
      <c r="L569">
        <v>-1250000</v>
      </c>
      <c r="M569">
        <v>1250000</v>
      </c>
      <c r="N569">
        <v>1250000</v>
      </c>
      <c r="O569">
        <v>-1250000</v>
      </c>
      <c r="P569">
        <v>0</v>
      </c>
    </row>
    <row r="570" spans="1:16" ht="12.75">
      <c r="A570" t="s">
        <v>140</v>
      </c>
      <c r="B570" t="s">
        <v>1462</v>
      </c>
      <c r="C570" t="s">
        <v>1463</v>
      </c>
      <c r="D570" t="s">
        <v>1464</v>
      </c>
      <c r="E570" t="s">
        <v>1465</v>
      </c>
      <c r="F570" t="s">
        <v>1494</v>
      </c>
      <c r="G570" t="s">
        <v>1495</v>
      </c>
      <c r="H570">
        <v>-2750000</v>
      </c>
      <c r="I570">
        <v>2750000</v>
      </c>
      <c r="J570">
        <v>0</v>
      </c>
      <c r="K570">
        <v>0</v>
      </c>
      <c r="L570">
        <v>-2750000</v>
      </c>
      <c r="M570">
        <v>2750000</v>
      </c>
      <c r="N570">
        <v>2750000</v>
      </c>
      <c r="O570">
        <v>-2750000</v>
      </c>
      <c r="P570">
        <v>0</v>
      </c>
    </row>
    <row r="571" spans="1:16" ht="12.75">
      <c r="A571" t="s">
        <v>140</v>
      </c>
      <c r="B571" t="s">
        <v>1462</v>
      </c>
      <c r="C571" t="s">
        <v>1463</v>
      </c>
      <c r="D571" t="s">
        <v>1464</v>
      </c>
      <c r="E571" t="s">
        <v>1465</v>
      </c>
      <c r="F571" t="s">
        <v>1496</v>
      </c>
      <c r="G571" t="s">
        <v>1497</v>
      </c>
      <c r="H571">
        <v>-1100000</v>
      </c>
      <c r="I571">
        <v>1100000</v>
      </c>
      <c r="J571">
        <v>0</v>
      </c>
      <c r="K571">
        <v>0</v>
      </c>
      <c r="L571">
        <v>-1100000</v>
      </c>
      <c r="M571">
        <v>1100000</v>
      </c>
      <c r="N571">
        <v>1100000</v>
      </c>
      <c r="O571">
        <v>-1100000</v>
      </c>
      <c r="P571">
        <v>0</v>
      </c>
    </row>
    <row r="572" spans="1:16" ht="12.75">
      <c r="A572" t="s">
        <v>140</v>
      </c>
      <c r="B572" t="s">
        <v>1462</v>
      </c>
      <c r="C572" t="s">
        <v>1463</v>
      </c>
      <c r="D572" t="s">
        <v>1464</v>
      </c>
      <c r="E572" t="s">
        <v>1465</v>
      </c>
      <c r="F572" t="s">
        <v>1498</v>
      </c>
      <c r="G572" t="s">
        <v>1499</v>
      </c>
      <c r="H572">
        <v>-1100000</v>
      </c>
      <c r="I572">
        <v>1100000</v>
      </c>
      <c r="J572">
        <v>0</v>
      </c>
      <c r="K572">
        <v>0</v>
      </c>
      <c r="L572">
        <v>-1100000</v>
      </c>
      <c r="M572">
        <v>1100000</v>
      </c>
      <c r="N572">
        <v>1100000</v>
      </c>
      <c r="O572">
        <v>-1100000</v>
      </c>
      <c r="P572">
        <v>0</v>
      </c>
    </row>
    <row r="573" spans="1:16" ht="12.75">
      <c r="A573" t="s">
        <v>140</v>
      </c>
      <c r="B573" t="s">
        <v>1462</v>
      </c>
      <c r="C573" t="s">
        <v>1463</v>
      </c>
      <c r="D573" t="s">
        <v>1464</v>
      </c>
      <c r="E573" t="s">
        <v>1500</v>
      </c>
      <c r="F573" t="s">
        <v>1501</v>
      </c>
      <c r="G573" t="s">
        <v>1502</v>
      </c>
      <c r="H573">
        <v>0</v>
      </c>
      <c r="I573">
        <v>40000000</v>
      </c>
      <c r="J573">
        <v>40000000</v>
      </c>
      <c r="K573">
        <v>0</v>
      </c>
      <c r="L573">
        <v>0</v>
      </c>
      <c r="M573">
        <v>80000000</v>
      </c>
      <c r="N573">
        <v>80000000</v>
      </c>
      <c r="O573">
        <v>0</v>
      </c>
      <c r="P573">
        <v>0</v>
      </c>
    </row>
    <row r="574" spans="1:16" ht="12.75">
      <c r="A574" t="s">
        <v>140</v>
      </c>
      <c r="B574" t="s">
        <v>1462</v>
      </c>
      <c r="C574" t="s">
        <v>1463</v>
      </c>
      <c r="D574" t="s">
        <v>1503</v>
      </c>
      <c r="E574" t="s">
        <v>1504</v>
      </c>
      <c r="F574" t="s">
        <v>1504</v>
      </c>
      <c r="G574" t="s">
        <v>1505</v>
      </c>
      <c r="H574">
        <v>-3600000</v>
      </c>
      <c r="I574">
        <v>3600000</v>
      </c>
      <c r="J574">
        <v>0</v>
      </c>
      <c r="K574">
        <v>0</v>
      </c>
      <c r="L574">
        <v>-3600000</v>
      </c>
      <c r="M574">
        <v>3600000</v>
      </c>
      <c r="N574">
        <v>3600000</v>
      </c>
      <c r="O574">
        <v>-3600000</v>
      </c>
      <c r="P574">
        <v>0</v>
      </c>
    </row>
    <row r="575" spans="1:16" ht="12.75">
      <c r="A575" t="s">
        <v>140</v>
      </c>
      <c r="B575" t="s">
        <v>1462</v>
      </c>
      <c r="C575" t="s">
        <v>1463</v>
      </c>
      <c r="D575" t="s">
        <v>1506</v>
      </c>
      <c r="E575" t="s">
        <v>1507</v>
      </c>
      <c r="F575" t="s">
        <v>1508</v>
      </c>
      <c r="G575" t="s">
        <v>1509</v>
      </c>
      <c r="H575">
        <v>-121.5</v>
      </c>
      <c r="I575">
        <v>0</v>
      </c>
      <c r="J575">
        <v>0</v>
      </c>
      <c r="K575">
        <v>-121.5</v>
      </c>
      <c r="L575">
        <v>-121.5</v>
      </c>
      <c r="M575">
        <v>0</v>
      </c>
      <c r="N575">
        <v>0</v>
      </c>
      <c r="O575">
        <v>-121.5</v>
      </c>
      <c r="P575">
        <v>0</v>
      </c>
    </row>
    <row r="576" spans="1:16" ht="12.75">
      <c r="A576" t="s">
        <v>140</v>
      </c>
      <c r="B576" t="s">
        <v>1462</v>
      </c>
      <c r="C576" t="s">
        <v>1463</v>
      </c>
      <c r="D576" t="s">
        <v>1506</v>
      </c>
      <c r="E576" t="s">
        <v>1507</v>
      </c>
      <c r="F576" t="s">
        <v>1510</v>
      </c>
      <c r="G576" t="s">
        <v>1511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s="5" customFormat="1" ht="12.75">
      <c r="A577" t="s">
        <v>140</v>
      </c>
      <c r="B577" t="s">
        <v>1462</v>
      </c>
      <c r="C577" t="s">
        <v>1463</v>
      </c>
      <c r="D577" t="s">
        <v>1506</v>
      </c>
      <c r="E577" t="s">
        <v>1507</v>
      </c>
      <c r="F577" t="s">
        <v>1512</v>
      </c>
      <c r="G577" t="s">
        <v>1513</v>
      </c>
      <c r="H577">
        <v>-0.73</v>
      </c>
      <c r="I577">
        <v>0</v>
      </c>
      <c r="J577">
        <v>0</v>
      </c>
      <c r="K577">
        <v>-0.73</v>
      </c>
      <c r="L577">
        <v>-0.73</v>
      </c>
      <c r="M577">
        <v>0</v>
      </c>
      <c r="N577">
        <v>0</v>
      </c>
      <c r="O577">
        <v>-0.73</v>
      </c>
      <c r="P577">
        <v>0</v>
      </c>
    </row>
    <row r="578" spans="1:16" s="5" customFormat="1" ht="12.75">
      <c r="A578" t="s">
        <v>140</v>
      </c>
      <c r="B578" t="s">
        <v>1462</v>
      </c>
      <c r="C578" t="s">
        <v>1463</v>
      </c>
      <c r="D578" t="s">
        <v>1506</v>
      </c>
      <c r="E578" t="s">
        <v>1507</v>
      </c>
      <c r="F578" t="s">
        <v>1514</v>
      </c>
      <c r="G578" t="s">
        <v>1515</v>
      </c>
      <c r="H578">
        <v>-187032</v>
      </c>
      <c r="I578">
        <v>187032</v>
      </c>
      <c r="J578">
        <v>0</v>
      </c>
      <c r="K578">
        <v>0</v>
      </c>
      <c r="L578">
        <v>-187032</v>
      </c>
      <c r="M578">
        <v>187032</v>
      </c>
      <c r="N578">
        <v>187032</v>
      </c>
      <c r="O578">
        <v>-187032</v>
      </c>
      <c r="P578">
        <v>0</v>
      </c>
    </row>
    <row r="579" spans="1:16" s="5" customFormat="1" ht="12.75">
      <c r="A579" t="s">
        <v>140</v>
      </c>
      <c r="B579" t="s">
        <v>1462</v>
      </c>
      <c r="C579" t="s">
        <v>1463</v>
      </c>
      <c r="D579" t="s">
        <v>1516</v>
      </c>
      <c r="E579" t="s">
        <v>1517</v>
      </c>
      <c r="F579" t="s">
        <v>1517</v>
      </c>
      <c r="G579" t="s">
        <v>1518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s="5" customFormat="1" ht="12.75">
      <c r="A580" t="s">
        <v>134</v>
      </c>
      <c r="B580" t="s">
        <v>1462</v>
      </c>
      <c r="C580" t="s">
        <v>1519</v>
      </c>
      <c r="D580" t="s">
        <v>1520</v>
      </c>
      <c r="E580" t="s">
        <v>1521</v>
      </c>
      <c r="F580" t="s">
        <v>1522</v>
      </c>
      <c r="G580" t="s">
        <v>1523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s="5" customFormat="1" ht="12.75">
      <c r="A581" t="s">
        <v>134</v>
      </c>
      <c r="B581" t="s">
        <v>1462</v>
      </c>
      <c r="C581" t="s">
        <v>1519</v>
      </c>
      <c r="D581" t="s">
        <v>1524</v>
      </c>
      <c r="E581" t="s">
        <v>1525</v>
      </c>
      <c r="F581" t="s">
        <v>1525</v>
      </c>
      <c r="G581" t="s">
        <v>1526</v>
      </c>
      <c r="H581">
        <v>0</v>
      </c>
      <c r="I581">
        <v>175500</v>
      </c>
      <c r="J581">
        <v>135150</v>
      </c>
      <c r="K581">
        <v>40350</v>
      </c>
      <c r="L581">
        <v>0</v>
      </c>
      <c r="M581">
        <v>308595</v>
      </c>
      <c r="N581">
        <v>308595</v>
      </c>
      <c r="O581">
        <v>0</v>
      </c>
      <c r="P581">
        <v>0</v>
      </c>
    </row>
    <row r="582" spans="1:16" s="5" customFormat="1" ht="12.75">
      <c r="A582" t="s">
        <v>140</v>
      </c>
      <c r="B582" t="s">
        <v>1462</v>
      </c>
      <c r="C582" t="s">
        <v>1527</v>
      </c>
      <c r="D582" t="s">
        <v>1528</v>
      </c>
      <c r="E582" t="s">
        <v>1529</v>
      </c>
      <c r="F582" t="s">
        <v>1529</v>
      </c>
      <c r="G582" t="s">
        <v>1530</v>
      </c>
      <c r="H582">
        <v>-90191.97</v>
      </c>
      <c r="I582">
        <v>21562635.93</v>
      </c>
      <c r="J582">
        <v>22155655.02</v>
      </c>
      <c r="K582">
        <v>-683211.06</v>
      </c>
      <c r="L582">
        <v>-126623.32</v>
      </c>
      <c r="M582">
        <v>25575521.71</v>
      </c>
      <c r="N582">
        <v>25539090.36</v>
      </c>
      <c r="O582">
        <v>-90191.97</v>
      </c>
      <c r="P582">
        <v>0</v>
      </c>
    </row>
    <row r="583" spans="1:16" s="5" customFormat="1" ht="12.75">
      <c r="A583" t="s">
        <v>140</v>
      </c>
      <c r="B583" t="s">
        <v>1462</v>
      </c>
      <c r="C583" t="s">
        <v>1527</v>
      </c>
      <c r="D583" t="s">
        <v>1528</v>
      </c>
      <c r="E583" t="s">
        <v>1531</v>
      </c>
      <c r="F583" t="s">
        <v>1531</v>
      </c>
      <c r="G583" t="s">
        <v>1532</v>
      </c>
      <c r="H583">
        <v>0</v>
      </c>
      <c r="I583">
        <v>600</v>
      </c>
      <c r="J583">
        <v>600</v>
      </c>
      <c r="K583">
        <v>0</v>
      </c>
      <c r="L583">
        <v>0</v>
      </c>
      <c r="M583">
        <v>1000</v>
      </c>
      <c r="N583">
        <v>1000</v>
      </c>
      <c r="O583">
        <v>0</v>
      </c>
      <c r="P583">
        <v>0</v>
      </c>
    </row>
    <row r="584" spans="1:16" s="5" customFormat="1" ht="12.75">
      <c r="A584" t="s">
        <v>140</v>
      </c>
      <c r="B584" t="s">
        <v>1462</v>
      </c>
      <c r="C584" t="s">
        <v>1527</v>
      </c>
      <c r="D584" t="s">
        <v>1528</v>
      </c>
      <c r="E584" t="s">
        <v>1533</v>
      </c>
      <c r="F584" t="s">
        <v>1534</v>
      </c>
      <c r="G584" t="s">
        <v>1535</v>
      </c>
      <c r="H584">
        <v>0</v>
      </c>
      <c r="I584">
        <v>70000000</v>
      </c>
      <c r="J584">
        <v>70000000</v>
      </c>
      <c r="K584">
        <v>0</v>
      </c>
      <c r="L584">
        <v>0</v>
      </c>
      <c r="M584">
        <v>121000000</v>
      </c>
      <c r="N584">
        <v>121000000</v>
      </c>
      <c r="O584">
        <v>0</v>
      </c>
      <c r="P584">
        <v>0</v>
      </c>
    </row>
    <row r="585" spans="1:16" ht="12.75">
      <c r="A585" t="s">
        <v>140</v>
      </c>
      <c r="B585" t="s">
        <v>1462</v>
      </c>
      <c r="C585" t="s">
        <v>1527</v>
      </c>
      <c r="D585" t="s">
        <v>1528</v>
      </c>
      <c r="E585" t="s">
        <v>1533</v>
      </c>
      <c r="F585" t="s">
        <v>1536</v>
      </c>
      <c r="G585" t="s">
        <v>1537</v>
      </c>
      <c r="H585">
        <v>0</v>
      </c>
      <c r="I585">
        <v>1570450000</v>
      </c>
      <c r="J585">
        <v>1570450000</v>
      </c>
      <c r="K585">
        <v>0</v>
      </c>
      <c r="L585">
        <v>0</v>
      </c>
      <c r="M585">
        <v>2127600000</v>
      </c>
      <c r="N585">
        <v>2127600000</v>
      </c>
      <c r="O585">
        <v>0</v>
      </c>
      <c r="P585">
        <v>0</v>
      </c>
    </row>
    <row r="586" spans="1:16" ht="12.75">
      <c r="A586" t="s">
        <v>140</v>
      </c>
      <c r="B586" t="s">
        <v>1462</v>
      </c>
      <c r="C586" t="s">
        <v>1527</v>
      </c>
      <c r="D586" t="s">
        <v>1528</v>
      </c>
      <c r="E586" t="s">
        <v>1538</v>
      </c>
      <c r="F586" t="s">
        <v>1539</v>
      </c>
      <c r="G586" t="s">
        <v>1540</v>
      </c>
      <c r="H586">
        <v>0</v>
      </c>
      <c r="I586">
        <v>12418351.78</v>
      </c>
      <c r="J586">
        <v>12418351.78</v>
      </c>
      <c r="K586">
        <v>0</v>
      </c>
      <c r="L586">
        <v>0</v>
      </c>
      <c r="M586">
        <v>23662506.37</v>
      </c>
      <c r="N586">
        <v>23662506.37</v>
      </c>
      <c r="O586">
        <v>0</v>
      </c>
      <c r="P586">
        <v>0</v>
      </c>
    </row>
    <row r="587" spans="1:16" ht="12.75">
      <c r="A587" t="s">
        <v>140</v>
      </c>
      <c r="B587" t="s">
        <v>1462</v>
      </c>
      <c r="C587" t="s">
        <v>1527</v>
      </c>
      <c r="D587" t="s">
        <v>1528</v>
      </c>
      <c r="E587" t="s">
        <v>1538</v>
      </c>
      <c r="F587" t="s">
        <v>1541</v>
      </c>
      <c r="G587" t="s">
        <v>1542</v>
      </c>
      <c r="H587">
        <v>0</v>
      </c>
      <c r="I587">
        <v>120405952.12</v>
      </c>
      <c r="J587">
        <v>120405952.12</v>
      </c>
      <c r="K587">
        <v>0</v>
      </c>
      <c r="L587">
        <v>-218.72</v>
      </c>
      <c r="M587">
        <v>165040829.23</v>
      </c>
      <c r="N587">
        <v>165040610.51</v>
      </c>
      <c r="O587">
        <v>0</v>
      </c>
      <c r="P587">
        <v>0</v>
      </c>
    </row>
    <row r="588" spans="1:16" ht="12.75">
      <c r="A588" t="s">
        <v>140</v>
      </c>
      <c r="B588" t="s">
        <v>1462</v>
      </c>
      <c r="C588" t="s">
        <v>1527</v>
      </c>
      <c r="D588" t="s">
        <v>1528</v>
      </c>
      <c r="E588" t="s">
        <v>1538</v>
      </c>
      <c r="F588" t="s">
        <v>1543</v>
      </c>
      <c r="G588" t="s">
        <v>1544</v>
      </c>
      <c r="H588">
        <v>0</v>
      </c>
      <c r="I588">
        <v>87922671.46</v>
      </c>
      <c r="J588">
        <v>87922671.46</v>
      </c>
      <c r="K588">
        <v>0</v>
      </c>
      <c r="L588">
        <v>0</v>
      </c>
      <c r="M588">
        <v>119169603.98</v>
      </c>
      <c r="N588">
        <v>119169603.98</v>
      </c>
      <c r="O588">
        <v>0</v>
      </c>
      <c r="P588">
        <v>0</v>
      </c>
    </row>
    <row r="589" spans="1:16" ht="12.75">
      <c r="A589" t="s">
        <v>140</v>
      </c>
      <c r="B589" t="s">
        <v>1462</v>
      </c>
      <c r="C589" t="s">
        <v>1527</v>
      </c>
      <c r="D589" t="s">
        <v>1528</v>
      </c>
      <c r="E589" t="s">
        <v>1538</v>
      </c>
      <c r="F589" t="s">
        <v>1545</v>
      </c>
      <c r="G589" t="s">
        <v>1546</v>
      </c>
      <c r="H589">
        <v>-173612.35</v>
      </c>
      <c r="I589">
        <v>174387.47</v>
      </c>
      <c r="J589">
        <v>12305.47</v>
      </c>
      <c r="K589">
        <v>-11530.35</v>
      </c>
      <c r="L589">
        <v>-106524.24</v>
      </c>
      <c r="M589">
        <v>199.31</v>
      </c>
      <c r="N589">
        <v>67287.42</v>
      </c>
      <c r="O589">
        <v>-173612.35</v>
      </c>
      <c r="P589">
        <v>0</v>
      </c>
    </row>
    <row r="590" spans="1:16" ht="12.75">
      <c r="A590" t="s">
        <v>140</v>
      </c>
      <c r="B590" t="s">
        <v>1462</v>
      </c>
      <c r="C590" t="s">
        <v>1527</v>
      </c>
      <c r="D590" t="s">
        <v>1528</v>
      </c>
      <c r="E590" t="s">
        <v>1538</v>
      </c>
      <c r="F590" t="s">
        <v>1547</v>
      </c>
      <c r="G590" t="s">
        <v>1548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2.75">
      <c r="A591" t="s">
        <v>140</v>
      </c>
      <c r="B591" t="s">
        <v>1462</v>
      </c>
      <c r="C591" t="s">
        <v>1527</v>
      </c>
      <c r="D591" t="s">
        <v>1528</v>
      </c>
      <c r="E591" t="s">
        <v>1538</v>
      </c>
      <c r="F591" t="s">
        <v>1549</v>
      </c>
      <c r="G591" t="s">
        <v>1550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2.75">
      <c r="A592" t="s">
        <v>140</v>
      </c>
      <c r="B592" t="s">
        <v>1462</v>
      </c>
      <c r="C592" t="s">
        <v>1527</v>
      </c>
      <c r="D592" t="s">
        <v>1528</v>
      </c>
      <c r="E592" t="s">
        <v>1538</v>
      </c>
      <c r="F592" t="s">
        <v>1551</v>
      </c>
      <c r="G592" t="s">
        <v>1552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2.75">
      <c r="A593" t="s">
        <v>140</v>
      </c>
      <c r="B593" t="s">
        <v>1462</v>
      </c>
      <c r="C593" t="s">
        <v>1527</v>
      </c>
      <c r="D593" t="s">
        <v>1528</v>
      </c>
      <c r="E593" t="s">
        <v>1538</v>
      </c>
      <c r="F593" t="s">
        <v>1553</v>
      </c>
      <c r="G593" t="s">
        <v>1554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2.75">
      <c r="A594" t="s">
        <v>140</v>
      </c>
      <c r="B594" t="s">
        <v>1462</v>
      </c>
      <c r="C594" t="s">
        <v>1527</v>
      </c>
      <c r="D594" t="s">
        <v>1528</v>
      </c>
      <c r="E594" t="s">
        <v>1538</v>
      </c>
      <c r="F594" t="s">
        <v>1555</v>
      </c>
      <c r="G594" t="s">
        <v>1556</v>
      </c>
      <c r="H594">
        <v>0</v>
      </c>
      <c r="I594">
        <v>2137854.56</v>
      </c>
      <c r="J594">
        <v>2137854.56</v>
      </c>
      <c r="K594">
        <v>0</v>
      </c>
      <c r="L594">
        <v>0</v>
      </c>
      <c r="M594">
        <v>2427526.82</v>
      </c>
      <c r="N594">
        <v>2427526.82</v>
      </c>
      <c r="O594">
        <v>0</v>
      </c>
      <c r="P594">
        <v>0</v>
      </c>
    </row>
    <row r="595" spans="1:16" ht="12.75">
      <c r="A595" t="s">
        <v>140</v>
      </c>
      <c r="B595" t="s">
        <v>1462</v>
      </c>
      <c r="C595" t="s">
        <v>1527</v>
      </c>
      <c r="D595" t="s">
        <v>1528</v>
      </c>
      <c r="E595" t="s">
        <v>1538</v>
      </c>
      <c r="F595" t="s">
        <v>1557</v>
      </c>
      <c r="G595" t="s">
        <v>1558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1885672.74</v>
      </c>
      <c r="N595">
        <v>1885672.74</v>
      </c>
      <c r="O595">
        <v>0</v>
      </c>
      <c r="P595">
        <v>0</v>
      </c>
    </row>
    <row r="596" spans="1:16" ht="12.75">
      <c r="A596" t="s">
        <v>140</v>
      </c>
      <c r="B596" t="s">
        <v>1462</v>
      </c>
      <c r="C596" t="s">
        <v>1527</v>
      </c>
      <c r="D596" t="s">
        <v>1528</v>
      </c>
      <c r="E596" t="s">
        <v>1538</v>
      </c>
      <c r="F596" t="s">
        <v>1559</v>
      </c>
      <c r="G596" t="s">
        <v>1560</v>
      </c>
      <c r="H596">
        <v>0</v>
      </c>
      <c r="I596">
        <v>22093855.01</v>
      </c>
      <c r="J596">
        <v>22093855.01</v>
      </c>
      <c r="K596">
        <v>0</v>
      </c>
      <c r="L596">
        <v>0</v>
      </c>
      <c r="M596">
        <v>45146804.01</v>
      </c>
      <c r="N596">
        <v>45146804.01</v>
      </c>
      <c r="O596">
        <v>0</v>
      </c>
      <c r="P596">
        <v>0</v>
      </c>
    </row>
    <row r="597" spans="1:16" ht="12.75">
      <c r="A597" t="s">
        <v>140</v>
      </c>
      <c r="B597" t="s">
        <v>1462</v>
      </c>
      <c r="C597" t="s">
        <v>1527</v>
      </c>
      <c r="D597" t="s">
        <v>1528</v>
      </c>
      <c r="E597" t="s">
        <v>1538</v>
      </c>
      <c r="F597" t="s">
        <v>1561</v>
      </c>
      <c r="G597" t="s">
        <v>1562</v>
      </c>
      <c r="H597">
        <v>-1631.96</v>
      </c>
      <c r="I597">
        <v>2626999593.69</v>
      </c>
      <c r="J597">
        <v>2626997961.73</v>
      </c>
      <c r="K597">
        <v>0</v>
      </c>
      <c r="L597">
        <v>-64431.8</v>
      </c>
      <c r="M597">
        <v>3583591273.75</v>
      </c>
      <c r="N597">
        <v>3583528473.91</v>
      </c>
      <c r="O597">
        <v>-1631.96</v>
      </c>
      <c r="P597">
        <v>0</v>
      </c>
    </row>
    <row r="598" spans="1:16" ht="12.75">
      <c r="A598" t="s">
        <v>140</v>
      </c>
      <c r="B598" t="s">
        <v>1462</v>
      </c>
      <c r="C598" t="s">
        <v>1527</v>
      </c>
      <c r="D598" t="s">
        <v>1528</v>
      </c>
      <c r="E598" t="s">
        <v>1538</v>
      </c>
      <c r="F598" t="s">
        <v>1563</v>
      </c>
      <c r="G598" t="s">
        <v>1564</v>
      </c>
      <c r="H598">
        <v>0</v>
      </c>
      <c r="I598">
        <v>333960948.36</v>
      </c>
      <c r="J598">
        <v>333960948.36</v>
      </c>
      <c r="K598">
        <v>0</v>
      </c>
      <c r="L598">
        <v>0</v>
      </c>
      <c r="M598">
        <v>415166241.21</v>
      </c>
      <c r="N598">
        <v>415166241.21</v>
      </c>
      <c r="O598">
        <v>0</v>
      </c>
      <c r="P598">
        <v>0</v>
      </c>
    </row>
    <row r="599" spans="1:16" ht="12.75">
      <c r="A599" t="s">
        <v>140</v>
      </c>
      <c r="B599" t="s">
        <v>1462</v>
      </c>
      <c r="C599" t="s">
        <v>1527</v>
      </c>
      <c r="D599" t="s">
        <v>1528</v>
      </c>
      <c r="E599" t="s">
        <v>1538</v>
      </c>
      <c r="F599" t="s">
        <v>1565</v>
      </c>
      <c r="G599" t="s">
        <v>1566</v>
      </c>
      <c r="H599">
        <v>-5754.96</v>
      </c>
      <c r="I599">
        <v>211386.07</v>
      </c>
      <c r="J599">
        <v>250193.74</v>
      </c>
      <c r="K599">
        <v>-44562.63</v>
      </c>
      <c r="L599">
        <v>-228742.95</v>
      </c>
      <c r="M599">
        <v>886231.08</v>
      </c>
      <c r="N599">
        <v>663243.09</v>
      </c>
      <c r="O599">
        <v>-5754.96</v>
      </c>
      <c r="P599">
        <v>0</v>
      </c>
    </row>
    <row r="600" spans="1:16" ht="12.75">
      <c r="A600" t="s">
        <v>140</v>
      </c>
      <c r="B600" t="s">
        <v>1462</v>
      </c>
      <c r="C600" t="s">
        <v>1527</v>
      </c>
      <c r="D600" t="s">
        <v>1528</v>
      </c>
      <c r="E600" t="s">
        <v>1567</v>
      </c>
      <c r="F600" t="s">
        <v>1568</v>
      </c>
      <c r="G600" t="s">
        <v>1569</v>
      </c>
      <c r="H600">
        <v>0</v>
      </c>
      <c r="I600">
        <v>3169279762.16</v>
      </c>
      <c r="J600">
        <v>3169279762.16</v>
      </c>
      <c r="K600">
        <v>0</v>
      </c>
      <c r="L600">
        <v>0</v>
      </c>
      <c r="M600">
        <v>4282895226.79</v>
      </c>
      <c r="N600">
        <v>4282895226.79</v>
      </c>
      <c r="O600">
        <v>0</v>
      </c>
      <c r="P600">
        <v>0</v>
      </c>
    </row>
    <row r="601" spans="1:16" ht="12.75">
      <c r="A601" t="s">
        <v>140</v>
      </c>
      <c r="B601" t="s">
        <v>1462</v>
      </c>
      <c r="C601" t="s">
        <v>1527</v>
      </c>
      <c r="D601" t="s">
        <v>1528</v>
      </c>
      <c r="E601" t="s">
        <v>1567</v>
      </c>
      <c r="F601" t="s">
        <v>1570</v>
      </c>
      <c r="G601" t="s">
        <v>1571</v>
      </c>
      <c r="H601">
        <v>0</v>
      </c>
      <c r="I601">
        <v>5796749.57</v>
      </c>
      <c r="J601">
        <v>5796749.57</v>
      </c>
      <c r="K601">
        <v>0</v>
      </c>
      <c r="L601">
        <v>0</v>
      </c>
      <c r="M601">
        <v>3675968.66</v>
      </c>
      <c r="N601">
        <v>3675968.66</v>
      </c>
      <c r="O601">
        <v>0</v>
      </c>
      <c r="P601">
        <v>0</v>
      </c>
    </row>
    <row r="602" spans="1:16" ht="12.75">
      <c r="A602" t="s">
        <v>140</v>
      </c>
      <c r="B602" t="s">
        <v>1462</v>
      </c>
      <c r="C602" t="s">
        <v>1527</v>
      </c>
      <c r="D602" t="s">
        <v>1528</v>
      </c>
      <c r="E602" t="s">
        <v>1567</v>
      </c>
      <c r="F602" t="s">
        <v>1572</v>
      </c>
      <c r="G602" t="s">
        <v>1573</v>
      </c>
      <c r="H602">
        <v>-1359.88</v>
      </c>
      <c r="I602">
        <v>354266.97</v>
      </c>
      <c r="J602">
        <v>356427.44</v>
      </c>
      <c r="K602">
        <v>-3520.35</v>
      </c>
      <c r="L602">
        <v>0</v>
      </c>
      <c r="M602">
        <v>1186353.03</v>
      </c>
      <c r="N602">
        <v>1187712.91</v>
      </c>
      <c r="O602">
        <v>-1359.88</v>
      </c>
      <c r="P602">
        <v>0</v>
      </c>
    </row>
    <row r="603" spans="1:16" ht="12.75">
      <c r="A603" t="s">
        <v>140</v>
      </c>
      <c r="B603" t="s">
        <v>1462</v>
      </c>
      <c r="C603" t="s">
        <v>1527</v>
      </c>
      <c r="D603" t="s">
        <v>1528</v>
      </c>
      <c r="E603" t="s">
        <v>1567</v>
      </c>
      <c r="F603" t="s">
        <v>1574</v>
      </c>
      <c r="G603" t="s">
        <v>1575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2.75">
      <c r="A604" t="s">
        <v>140</v>
      </c>
      <c r="B604" t="s">
        <v>1462</v>
      </c>
      <c r="C604" t="s">
        <v>1527</v>
      </c>
      <c r="D604" t="s">
        <v>1528</v>
      </c>
      <c r="E604" t="s">
        <v>1567</v>
      </c>
      <c r="F604" t="s">
        <v>1576</v>
      </c>
      <c r="G604" t="s">
        <v>1577</v>
      </c>
      <c r="H604">
        <v>-1511826.46</v>
      </c>
      <c r="I604">
        <v>12076327.06</v>
      </c>
      <c r="J604">
        <v>10708810.57</v>
      </c>
      <c r="K604">
        <v>-144309.97</v>
      </c>
      <c r="L604">
        <v>-19167.23</v>
      </c>
      <c r="M604">
        <v>22542661.75</v>
      </c>
      <c r="N604">
        <v>24035320.98</v>
      </c>
      <c r="O604">
        <v>-1511826.46</v>
      </c>
      <c r="P604">
        <v>0</v>
      </c>
    </row>
    <row r="605" spans="1:16" ht="12.75">
      <c r="A605" t="s">
        <v>140</v>
      </c>
      <c r="B605" t="s">
        <v>1462</v>
      </c>
      <c r="C605" t="s">
        <v>1527</v>
      </c>
      <c r="D605" t="s">
        <v>1528</v>
      </c>
      <c r="E605" t="s">
        <v>1567</v>
      </c>
      <c r="F605" t="s">
        <v>1578</v>
      </c>
      <c r="G605" t="s">
        <v>1579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2.75">
      <c r="A606" t="s">
        <v>140</v>
      </c>
      <c r="B606" t="s">
        <v>1462</v>
      </c>
      <c r="C606" t="s">
        <v>1527</v>
      </c>
      <c r="D606" t="s">
        <v>1528</v>
      </c>
      <c r="E606" t="s">
        <v>1567</v>
      </c>
      <c r="F606" t="s">
        <v>1580</v>
      </c>
      <c r="G606" t="s">
        <v>1581</v>
      </c>
      <c r="H606">
        <v>0</v>
      </c>
      <c r="I606">
        <v>738216.64</v>
      </c>
      <c r="J606">
        <v>738216.64</v>
      </c>
      <c r="K606">
        <v>0</v>
      </c>
      <c r="L606">
        <v>0</v>
      </c>
      <c r="M606">
        <v>564382.22</v>
      </c>
      <c r="N606">
        <v>564382.22</v>
      </c>
      <c r="O606">
        <v>0</v>
      </c>
      <c r="P606">
        <v>0</v>
      </c>
    </row>
    <row r="607" spans="1:16" ht="12.75">
      <c r="A607" t="s">
        <v>140</v>
      </c>
      <c r="B607" t="s">
        <v>1462</v>
      </c>
      <c r="C607" t="s">
        <v>1527</v>
      </c>
      <c r="D607" t="s">
        <v>1528</v>
      </c>
      <c r="E607" t="s">
        <v>1567</v>
      </c>
      <c r="F607" t="s">
        <v>1582</v>
      </c>
      <c r="G607" t="s">
        <v>1583</v>
      </c>
      <c r="H607">
        <v>0</v>
      </c>
      <c r="I607">
        <v>22093855.01</v>
      </c>
      <c r="J607">
        <v>22093855.01</v>
      </c>
      <c r="K607">
        <v>0</v>
      </c>
      <c r="L607">
        <v>0</v>
      </c>
      <c r="M607">
        <v>24938621.740000002</v>
      </c>
      <c r="N607">
        <v>24938621.740000002</v>
      </c>
      <c r="O607">
        <v>0</v>
      </c>
      <c r="P607">
        <v>0</v>
      </c>
    </row>
    <row r="608" spans="1:16" ht="12.75">
      <c r="A608" t="s">
        <v>140</v>
      </c>
      <c r="B608" t="s">
        <v>1462</v>
      </c>
      <c r="C608" t="s">
        <v>1527</v>
      </c>
      <c r="D608" t="s">
        <v>1528</v>
      </c>
      <c r="E608" t="s">
        <v>1567</v>
      </c>
      <c r="F608" t="s">
        <v>1584</v>
      </c>
      <c r="G608" t="s">
        <v>1585</v>
      </c>
      <c r="H608">
        <v>-35153.75</v>
      </c>
      <c r="I608">
        <v>2137789.86</v>
      </c>
      <c r="J608">
        <v>2308783.54</v>
      </c>
      <c r="K608">
        <v>-206147.43</v>
      </c>
      <c r="L608">
        <v>-124.49</v>
      </c>
      <c r="M608">
        <v>2425692.69</v>
      </c>
      <c r="N608">
        <v>2460721.95</v>
      </c>
      <c r="O608">
        <v>-35153.75</v>
      </c>
      <c r="P608">
        <v>0</v>
      </c>
    </row>
    <row r="609" spans="1:16" ht="12.75">
      <c r="A609" t="s">
        <v>140</v>
      </c>
      <c r="B609" t="s">
        <v>1462</v>
      </c>
      <c r="C609" t="s">
        <v>1527</v>
      </c>
      <c r="D609" t="s">
        <v>1528</v>
      </c>
      <c r="E609" t="s">
        <v>1586</v>
      </c>
      <c r="F609" t="s">
        <v>1587</v>
      </c>
      <c r="G609" t="s">
        <v>1588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454.03</v>
      </c>
      <c r="N609">
        <v>454.03</v>
      </c>
      <c r="O609">
        <v>0</v>
      </c>
      <c r="P609">
        <v>0</v>
      </c>
    </row>
    <row r="610" spans="1:16" ht="12.75">
      <c r="A610" t="s">
        <v>140</v>
      </c>
      <c r="B610" t="s">
        <v>1462</v>
      </c>
      <c r="C610" t="s">
        <v>1527</v>
      </c>
      <c r="D610" t="s">
        <v>1528</v>
      </c>
      <c r="E610" t="s">
        <v>1586</v>
      </c>
      <c r="F610" t="s">
        <v>1589</v>
      </c>
      <c r="G610" t="s">
        <v>1590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2.75">
      <c r="A611" t="s">
        <v>140</v>
      </c>
      <c r="B611" t="s">
        <v>1462</v>
      </c>
      <c r="C611" t="s">
        <v>1527</v>
      </c>
      <c r="D611" t="s">
        <v>1528</v>
      </c>
      <c r="E611" t="s">
        <v>1591</v>
      </c>
      <c r="F611" t="s">
        <v>1592</v>
      </c>
      <c r="G611" t="s">
        <v>1593</v>
      </c>
      <c r="H611">
        <v>155508.44</v>
      </c>
      <c r="I611">
        <v>2758725.82</v>
      </c>
      <c r="J611">
        <v>5796749.57</v>
      </c>
      <c r="K611">
        <v>-2882515.31</v>
      </c>
      <c r="L611">
        <v>566118.13</v>
      </c>
      <c r="M611">
        <v>3265358.97</v>
      </c>
      <c r="N611">
        <v>3675968.66</v>
      </c>
      <c r="O611">
        <v>155508.44</v>
      </c>
      <c r="P611">
        <v>0</v>
      </c>
    </row>
    <row r="612" spans="1:16" ht="12.75">
      <c r="A612" t="s">
        <v>140</v>
      </c>
      <c r="B612" t="s">
        <v>1462</v>
      </c>
      <c r="C612" t="s">
        <v>1527</v>
      </c>
      <c r="D612" t="s">
        <v>1528</v>
      </c>
      <c r="E612" t="s">
        <v>1591</v>
      </c>
      <c r="F612" t="s">
        <v>1594</v>
      </c>
      <c r="G612" t="s">
        <v>1595</v>
      </c>
      <c r="H612">
        <v>-18310.69</v>
      </c>
      <c r="I612">
        <v>0</v>
      </c>
      <c r="J612">
        <v>0</v>
      </c>
      <c r="K612">
        <v>-18310.69</v>
      </c>
      <c r="L612">
        <v>-17832.29</v>
      </c>
      <c r="M612">
        <v>0</v>
      </c>
      <c r="N612">
        <v>478.4</v>
      </c>
      <c r="O612">
        <v>-18310.69</v>
      </c>
      <c r="P612">
        <v>0</v>
      </c>
    </row>
    <row r="613" spans="1:16" ht="12.75">
      <c r="A613" t="s">
        <v>140</v>
      </c>
      <c r="B613" t="s">
        <v>1462</v>
      </c>
      <c r="C613" t="s">
        <v>1527</v>
      </c>
      <c r="D613" t="s">
        <v>1528</v>
      </c>
      <c r="E613" t="s">
        <v>1591</v>
      </c>
      <c r="F613" t="s">
        <v>1596</v>
      </c>
      <c r="G613" t="s">
        <v>1597</v>
      </c>
      <c r="H613">
        <v>-2854.44</v>
      </c>
      <c r="I613">
        <v>0</v>
      </c>
      <c r="J613">
        <v>0</v>
      </c>
      <c r="K613">
        <v>-2854.44</v>
      </c>
      <c r="L613">
        <v>-2854.44</v>
      </c>
      <c r="M613">
        <v>0</v>
      </c>
      <c r="N613">
        <v>0</v>
      </c>
      <c r="O613">
        <v>-2854.44</v>
      </c>
      <c r="P613">
        <v>0</v>
      </c>
    </row>
    <row r="614" spans="1:16" ht="12.75">
      <c r="A614" t="s">
        <v>140</v>
      </c>
      <c r="B614" t="s">
        <v>1462</v>
      </c>
      <c r="C614" t="s">
        <v>1527</v>
      </c>
      <c r="D614" t="s">
        <v>1528</v>
      </c>
      <c r="E614" t="s">
        <v>1598</v>
      </c>
      <c r="F614" t="s">
        <v>1599</v>
      </c>
      <c r="G614" t="s">
        <v>1600</v>
      </c>
      <c r="H614">
        <v>-78644.53</v>
      </c>
      <c r="I614">
        <v>78780.88</v>
      </c>
      <c r="J614">
        <v>45801.05</v>
      </c>
      <c r="K614">
        <v>-45664.7</v>
      </c>
      <c r="L614">
        <v>-13205.23</v>
      </c>
      <c r="M614">
        <v>66847.21</v>
      </c>
      <c r="N614">
        <v>132286.51</v>
      </c>
      <c r="O614">
        <v>-78644.53</v>
      </c>
      <c r="P614">
        <v>0</v>
      </c>
    </row>
    <row r="615" spans="1:16" ht="12.75">
      <c r="A615" t="s">
        <v>140</v>
      </c>
      <c r="B615" t="s">
        <v>1462</v>
      </c>
      <c r="C615" t="s">
        <v>1527</v>
      </c>
      <c r="D615" t="s">
        <v>1528</v>
      </c>
      <c r="E615" t="s">
        <v>1598</v>
      </c>
      <c r="F615" t="s">
        <v>1601</v>
      </c>
      <c r="G615" t="s">
        <v>1602</v>
      </c>
      <c r="H615">
        <v>0</v>
      </c>
      <c r="I615">
        <v>727.89</v>
      </c>
      <c r="J615">
        <v>727.89</v>
      </c>
      <c r="K615">
        <v>0</v>
      </c>
      <c r="L615">
        <v>23.76</v>
      </c>
      <c r="M615">
        <v>454.92</v>
      </c>
      <c r="N615">
        <v>478.68</v>
      </c>
      <c r="O615">
        <v>0</v>
      </c>
      <c r="P615">
        <v>0</v>
      </c>
    </row>
    <row r="616" spans="1:16" ht="12.75">
      <c r="A616" t="s">
        <v>140</v>
      </c>
      <c r="B616" t="s">
        <v>1462</v>
      </c>
      <c r="C616" t="s">
        <v>1527</v>
      </c>
      <c r="D616" t="s">
        <v>1528</v>
      </c>
      <c r="E616" t="s">
        <v>1598</v>
      </c>
      <c r="F616" t="s">
        <v>1603</v>
      </c>
      <c r="G616" t="s">
        <v>1604</v>
      </c>
      <c r="H616">
        <v>1860.02</v>
      </c>
      <c r="I616">
        <v>4649.2</v>
      </c>
      <c r="J616">
        <v>5925.32</v>
      </c>
      <c r="K616">
        <v>583.9</v>
      </c>
      <c r="L616">
        <v>1808.46</v>
      </c>
      <c r="M616">
        <v>9596.86</v>
      </c>
      <c r="N616">
        <v>9545.3</v>
      </c>
      <c r="O616">
        <v>1860.02</v>
      </c>
      <c r="P616">
        <v>0</v>
      </c>
    </row>
    <row r="617" spans="1:16" ht="12.75">
      <c r="A617" t="s">
        <v>140</v>
      </c>
      <c r="B617" t="s">
        <v>1462</v>
      </c>
      <c r="C617" t="s">
        <v>1527</v>
      </c>
      <c r="D617" t="s">
        <v>1528</v>
      </c>
      <c r="E617" t="s">
        <v>1598</v>
      </c>
      <c r="F617" t="s">
        <v>1605</v>
      </c>
      <c r="G617" t="s">
        <v>1606</v>
      </c>
      <c r="H617">
        <v>87264.89</v>
      </c>
      <c r="I617">
        <v>497696.89</v>
      </c>
      <c r="J617">
        <v>501850.59</v>
      </c>
      <c r="K617">
        <v>83111.19</v>
      </c>
      <c r="L617">
        <v>259993.49</v>
      </c>
      <c r="M617">
        <v>622461.55</v>
      </c>
      <c r="N617">
        <v>795190.15</v>
      </c>
      <c r="O617">
        <v>87264.89</v>
      </c>
      <c r="P617">
        <v>0</v>
      </c>
    </row>
    <row r="618" spans="1:16" ht="12.75">
      <c r="A618" t="s">
        <v>140</v>
      </c>
      <c r="B618" t="s">
        <v>1462</v>
      </c>
      <c r="C618" t="s">
        <v>1527</v>
      </c>
      <c r="D618" t="s">
        <v>1528</v>
      </c>
      <c r="E618" t="s">
        <v>1598</v>
      </c>
      <c r="F618" t="s">
        <v>1607</v>
      </c>
      <c r="G618" t="s">
        <v>1608</v>
      </c>
      <c r="H618">
        <v>741.34</v>
      </c>
      <c r="I618">
        <v>24312.24</v>
      </c>
      <c r="J618">
        <v>13339.52</v>
      </c>
      <c r="K618">
        <v>11714.06</v>
      </c>
      <c r="L618">
        <v>3303.99</v>
      </c>
      <c r="M618">
        <v>27271.43</v>
      </c>
      <c r="N618">
        <v>29834.08</v>
      </c>
      <c r="O618">
        <v>741.34</v>
      </c>
      <c r="P618">
        <v>0</v>
      </c>
    </row>
    <row r="619" spans="1:16" ht="12.75">
      <c r="A619" t="s">
        <v>140</v>
      </c>
      <c r="B619" t="s">
        <v>1462</v>
      </c>
      <c r="C619" t="s">
        <v>1527</v>
      </c>
      <c r="D619" t="s">
        <v>1528</v>
      </c>
      <c r="E619" t="s">
        <v>1598</v>
      </c>
      <c r="F619" t="s">
        <v>1609</v>
      </c>
      <c r="G619" t="s">
        <v>1610</v>
      </c>
      <c r="H619">
        <v>680</v>
      </c>
      <c r="I619">
        <v>140908.97</v>
      </c>
      <c r="J619">
        <v>141588.97</v>
      </c>
      <c r="K619">
        <v>0</v>
      </c>
      <c r="L619">
        <v>12185</v>
      </c>
      <c r="M619">
        <v>93244.24</v>
      </c>
      <c r="N619">
        <v>104749.24</v>
      </c>
      <c r="O619">
        <v>680</v>
      </c>
      <c r="P619">
        <v>0</v>
      </c>
    </row>
    <row r="620" spans="1:16" ht="12.75">
      <c r="A620" t="s">
        <v>140</v>
      </c>
      <c r="B620" t="s">
        <v>1462</v>
      </c>
      <c r="C620" t="s">
        <v>1527</v>
      </c>
      <c r="D620" t="s">
        <v>1528</v>
      </c>
      <c r="E620" t="s">
        <v>1598</v>
      </c>
      <c r="F620" t="s">
        <v>1611</v>
      </c>
      <c r="G620" t="s">
        <v>1612</v>
      </c>
      <c r="H620">
        <v>257.3</v>
      </c>
      <c r="I620">
        <v>1913.2</v>
      </c>
      <c r="J620">
        <v>2654.1</v>
      </c>
      <c r="K620">
        <v>-483.6</v>
      </c>
      <c r="L620">
        <v>759.71</v>
      </c>
      <c r="M620">
        <v>3736.68</v>
      </c>
      <c r="N620">
        <v>4239.09</v>
      </c>
      <c r="O620">
        <v>257.3</v>
      </c>
      <c r="P620">
        <v>0</v>
      </c>
    </row>
    <row r="621" spans="1:16" ht="12.75">
      <c r="A621" t="s">
        <v>140</v>
      </c>
      <c r="B621" t="s">
        <v>1462</v>
      </c>
      <c r="C621" t="s">
        <v>1527</v>
      </c>
      <c r="D621" t="s">
        <v>1528</v>
      </c>
      <c r="E621" t="s">
        <v>1598</v>
      </c>
      <c r="F621" t="s">
        <v>1613</v>
      </c>
      <c r="G621" t="s">
        <v>1614</v>
      </c>
      <c r="H621">
        <v>15369.04</v>
      </c>
      <c r="I621">
        <v>222055.84</v>
      </c>
      <c r="J621">
        <v>237424.88</v>
      </c>
      <c r="K621">
        <v>0</v>
      </c>
      <c r="L621">
        <v>54926.36</v>
      </c>
      <c r="M621">
        <v>261819.18</v>
      </c>
      <c r="N621">
        <v>301376.5</v>
      </c>
      <c r="O621">
        <v>15369.04</v>
      </c>
      <c r="P621">
        <v>0</v>
      </c>
    </row>
    <row r="622" spans="1:16" ht="12.75">
      <c r="A622" t="s">
        <v>140</v>
      </c>
      <c r="B622" t="s">
        <v>1462</v>
      </c>
      <c r="C622" t="s">
        <v>1527</v>
      </c>
      <c r="D622" t="s">
        <v>1528</v>
      </c>
      <c r="E622" t="s">
        <v>1598</v>
      </c>
      <c r="F622" t="s">
        <v>1615</v>
      </c>
      <c r="G622" t="s">
        <v>1616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2.75">
      <c r="A623" t="s">
        <v>140</v>
      </c>
      <c r="B623" t="s">
        <v>1462</v>
      </c>
      <c r="C623" t="s">
        <v>1527</v>
      </c>
      <c r="D623" t="s">
        <v>1528</v>
      </c>
      <c r="E623" t="s">
        <v>1598</v>
      </c>
      <c r="F623" t="s">
        <v>1617</v>
      </c>
      <c r="G623" t="s">
        <v>1618</v>
      </c>
      <c r="H623">
        <v>152940.39</v>
      </c>
      <c r="I623">
        <v>1856729.29</v>
      </c>
      <c r="J623">
        <v>1855133.6</v>
      </c>
      <c r="K623">
        <v>154536.08</v>
      </c>
      <c r="L623">
        <v>345187.9</v>
      </c>
      <c r="M623">
        <v>2419028.14</v>
      </c>
      <c r="N623">
        <v>2611275.65</v>
      </c>
      <c r="O623">
        <v>152940.39</v>
      </c>
      <c r="P623">
        <v>0</v>
      </c>
    </row>
    <row r="624" spans="1:16" ht="12.75">
      <c r="A624" t="s">
        <v>140</v>
      </c>
      <c r="B624" t="s">
        <v>1462</v>
      </c>
      <c r="C624" t="s">
        <v>1527</v>
      </c>
      <c r="D624" t="s">
        <v>1528</v>
      </c>
      <c r="E624" t="s">
        <v>1598</v>
      </c>
      <c r="F624" t="s">
        <v>1619</v>
      </c>
      <c r="G624" t="s">
        <v>1620</v>
      </c>
      <c r="H624">
        <v>0</v>
      </c>
      <c r="I624">
        <v>4280.68</v>
      </c>
      <c r="J624">
        <v>4280.68</v>
      </c>
      <c r="K624">
        <v>0</v>
      </c>
      <c r="L624">
        <v>0</v>
      </c>
      <c r="M624">
        <v>5961.91</v>
      </c>
      <c r="N624">
        <v>5961.91</v>
      </c>
      <c r="O624">
        <v>0</v>
      </c>
      <c r="P624">
        <v>0</v>
      </c>
    </row>
    <row r="625" spans="1:16" ht="12.75">
      <c r="A625" t="s">
        <v>140</v>
      </c>
      <c r="B625" t="s">
        <v>1462</v>
      </c>
      <c r="C625" t="s">
        <v>1527</v>
      </c>
      <c r="D625" t="s">
        <v>1528</v>
      </c>
      <c r="E625" t="s">
        <v>1598</v>
      </c>
      <c r="F625" t="s">
        <v>1621</v>
      </c>
      <c r="G625" t="s">
        <v>1622</v>
      </c>
      <c r="H625">
        <v>2963.04</v>
      </c>
      <c r="I625">
        <v>17982.49</v>
      </c>
      <c r="J625">
        <v>18001.83</v>
      </c>
      <c r="K625">
        <v>2943.7</v>
      </c>
      <c r="L625">
        <v>6775.96</v>
      </c>
      <c r="M625">
        <v>37444.48</v>
      </c>
      <c r="N625">
        <v>41257.4</v>
      </c>
      <c r="O625">
        <v>2963.04</v>
      </c>
      <c r="P625">
        <v>0</v>
      </c>
    </row>
    <row r="626" spans="1:16" ht="12.75">
      <c r="A626" t="s">
        <v>140</v>
      </c>
      <c r="B626" t="s">
        <v>1462</v>
      </c>
      <c r="C626" t="s">
        <v>1527</v>
      </c>
      <c r="D626" t="s">
        <v>1528</v>
      </c>
      <c r="E626" t="s">
        <v>1598</v>
      </c>
      <c r="F626" t="s">
        <v>1623</v>
      </c>
      <c r="G626" t="s">
        <v>1624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10057.24</v>
      </c>
      <c r="N626">
        <v>10057.24</v>
      </c>
      <c r="O626">
        <v>0</v>
      </c>
      <c r="P626">
        <v>0</v>
      </c>
    </row>
    <row r="627" spans="1:16" ht="12.75">
      <c r="A627" t="s">
        <v>140</v>
      </c>
      <c r="B627" t="s">
        <v>1462</v>
      </c>
      <c r="C627" t="s">
        <v>1527</v>
      </c>
      <c r="D627" t="s">
        <v>1528</v>
      </c>
      <c r="E627" t="s">
        <v>1598</v>
      </c>
      <c r="F627" t="s">
        <v>1625</v>
      </c>
      <c r="G627" t="s">
        <v>1626</v>
      </c>
      <c r="H627">
        <v>-758</v>
      </c>
      <c r="I627">
        <v>0</v>
      </c>
      <c r="J627">
        <v>0</v>
      </c>
      <c r="K627">
        <v>-758</v>
      </c>
      <c r="L627">
        <v>-758</v>
      </c>
      <c r="M627">
        <v>0</v>
      </c>
      <c r="N627">
        <v>0</v>
      </c>
      <c r="O627">
        <v>-758</v>
      </c>
      <c r="P627">
        <v>0</v>
      </c>
    </row>
    <row r="628" spans="1:16" ht="12.75">
      <c r="A628" t="s">
        <v>140</v>
      </c>
      <c r="B628" t="s">
        <v>1462</v>
      </c>
      <c r="C628" t="s">
        <v>1527</v>
      </c>
      <c r="D628" t="s">
        <v>1528</v>
      </c>
      <c r="E628" t="s">
        <v>1598</v>
      </c>
      <c r="F628" t="s">
        <v>1627</v>
      </c>
      <c r="G628" t="s">
        <v>1628</v>
      </c>
      <c r="H628">
        <v>-35</v>
      </c>
      <c r="I628">
        <v>0</v>
      </c>
      <c r="J628">
        <v>0</v>
      </c>
      <c r="K628">
        <v>-35</v>
      </c>
      <c r="L628">
        <v>0</v>
      </c>
      <c r="M628">
        <v>10057.24</v>
      </c>
      <c r="N628">
        <v>10092.24</v>
      </c>
      <c r="O628">
        <v>-35</v>
      </c>
      <c r="P628">
        <v>0</v>
      </c>
    </row>
    <row r="629" spans="1:16" ht="12.75">
      <c r="A629" t="s">
        <v>140</v>
      </c>
      <c r="B629" t="s">
        <v>1462</v>
      </c>
      <c r="C629" t="s">
        <v>1527</v>
      </c>
      <c r="D629" t="s">
        <v>1528</v>
      </c>
      <c r="E629" t="s">
        <v>1598</v>
      </c>
      <c r="F629" t="s">
        <v>1629</v>
      </c>
      <c r="G629" t="s">
        <v>1630</v>
      </c>
      <c r="H629">
        <v>0</v>
      </c>
      <c r="I629">
        <v>14540.59</v>
      </c>
      <c r="J629">
        <v>14540.59</v>
      </c>
      <c r="K629">
        <v>0</v>
      </c>
      <c r="L629">
        <v>6720.95</v>
      </c>
      <c r="M629">
        <v>364580.62</v>
      </c>
      <c r="N629">
        <v>371301.57</v>
      </c>
      <c r="O629">
        <v>0</v>
      </c>
      <c r="P629">
        <v>0</v>
      </c>
    </row>
    <row r="630" spans="1:16" ht="12.75">
      <c r="A630" t="s">
        <v>140</v>
      </c>
      <c r="B630" t="s">
        <v>1462</v>
      </c>
      <c r="C630" t="s">
        <v>1527</v>
      </c>
      <c r="D630" t="s">
        <v>1528</v>
      </c>
      <c r="E630" t="s">
        <v>1631</v>
      </c>
      <c r="F630" t="s">
        <v>1632</v>
      </c>
      <c r="G630" t="s">
        <v>1633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ht="12.75">
      <c r="A631" t="s">
        <v>140</v>
      </c>
      <c r="B631" t="s">
        <v>1462</v>
      </c>
      <c r="C631" t="s">
        <v>1527</v>
      </c>
      <c r="D631" t="s">
        <v>1528</v>
      </c>
      <c r="E631" t="s">
        <v>1631</v>
      </c>
      <c r="F631" t="s">
        <v>1634</v>
      </c>
      <c r="G631" t="s">
        <v>1635</v>
      </c>
      <c r="H631">
        <v>0</v>
      </c>
      <c r="I631">
        <v>562413</v>
      </c>
      <c r="J631">
        <v>562413</v>
      </c>
      <c r="K631">
        <v>0</v>
      </c>
      <c r="L631">
        <v>0</v>
      </c>
      <c r="M631">
        <v>815746</v>
      </c>
      <c r="N631">
        <v>815746</v>
      </c>
      <c r="O631">
        <v>0</v>
      </c>
      <c r="P631">
        <v>0</v>
      </c>
    </row>
    <row r="632" spans="1:16" ht="12.75">
      <c r="A632" t="s">
        <v>140</v>
      </c>
      <c r="B632" t="s">
        <v>1462</v>
      </c>
      <c r="C632" t="s">
        <v>1527</v>
      </c>
      <c r="D632" t="s">
        <v>1528</v>
      </c>
      <c r="E632" t="s">
        <v>1631</v>
      </c>
      <c r="F632" t="s">
        <v>1636</v>
      </c>
      <c r="G632" t="s">
        <v>1637</v>
      </c>
      <c r="H632">
        <v>-15158.72</v>
      </c>
      <c r="I632">
        <v>45023.37</v>
      </c>
      <c r="J632">
        <v>30053.04</v>
      </c>
      <c r="K632">
        <v>-188.39</v>
      </c>
      <c r="L632">
        <v>-188.39</v>
      </c>
      <c r="M632">
        <v>16888.59</v>
      </c>
      <c r="N632">
        <v>31858.92</v>
      </c>
      <c r="O632">
        <v>-15158.72</v>
      </c>
      <c r="P632">
        <v>0</v>
      </c>
    </row>
    <row r="633" spans="1:16" ht="12.75">
      <c r="A633" t="s">
        <v>140</v>
      </c>
      <c r="B633" t="s">
        <v>1462</v>
      </c>
      <c r="C633" t="s">
        <v>1527</v>
      </c>
      <c r="D633" t="s">
        <v>1528</v>
      </c>
      <c r="E633" t="s">
        <v>1631</v>
      </c>
      <c r="F633" t="s">
        <v>1638</v>
      </c>
      <c r="G633" t="s">
        <v>1639</v>
      </c>
      <c r="H633">
        <v>-202</v>
      </c>
      <c r="I633">
        <v>4573</v>
      </c>
      <c r="J633">
        <v>4573</v>
      </c>
      <c r="K633">
        <v>-202</v>
      </c>
      <c r="L633">
        <v>0</v>
      </c>
      <c r="M633">
        <v>3636</v>
      </c>
      <c r="N633">
        <v>3838</v>
      </c>
      <c r="O633">
        <v>-202</v>
      </c>
      <c r="P633">
        <v>0</v>
      </c>
    </row>
    <row r="634" spans="1:16" ht="12.75">
      <c r="A634" t="s">
        <v>140</v>
      </c>
      <c r="B634" t="s">
        <v>1462</v>
      </c>
      <c r="C634" t="s">
        <v>1527</v>
      </c>
      <c r="D634" t="s">
        <v>1528</v>
      </c>
      <c r="E634" t="s">
        <v>1631</v>
      </c>
      <c r="F634" t="s">
        <v>1640</v>
      </c>
      <c r="G634" t="s">
        <v>1641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2.75">
      <c r="A635" t="s">
        <v>140</v>
      </c>
      <c r="B635" t="s">
        <v>1462</v>
      </c>
      <c r="C635" t="s">
        <v>1527</v>
      </c>
      <c r="D635" t="s">
        <v>1528</v>
      </c>
      <c r="E635" t="s">
        <v>1631</v>
      </c>
      <c r="F635" t="s">
        <v>1642</v>
      </c>
      <c r="G635" t="s">
        <v>1643</v>
      </c>
      <c r="H635">
        <v>-297480.43</v>
      </c>
      <c r="I635">
        <v>61980721.22</v>
      </c>
      <c r="J635">
        <v>61687133.71</v>
      </c>
      <c r="K635">
        <v>-3892.92</v>
      </c>
      <c r="L635">
        <v>-18678.31</v>
      </c>
      <c r="M635">
        <v>85371781.09</v>
      </c>
      <c r="N635">
        <v>85650583.21</v>
      </c>
      <c r="O635">
        <v>-297480.43</v>
      </c>
      <c r="P635">
        <v>0</v>
      </c>
    </row>
    <row r="636" spans="1:16" ht="12.75">
      <c r="A636" t="s">
        <v>140</v>
      </c>
      <c r="B636" t="s">
        <v>1462</v>
      </c>
      <c r="C636" t="s">
        <v>1527</v>
      </c>
      <c r="D636" t="s">
        <v>1528</v>
      </c>
      <c r="E636" t="s">
        <v>1631</v>
      </c>
      <c r="F636" t="s">
        <v>1644</v>
      </c>
      <c r="G636" t="s">
        <v>1645</v>
      </c>
      <c r="H636">
        <v>-399034.74</v>
      </c>
      <c r="I636">
        <v>0</v>
      </c>
      <c r="J636">
        <v>662866.9</v>
      </c>
      <c r="K636">
        <v>-1061901.64</v>
      </c>
      <c r="L636">
        <v>-1277533.25</v>
      </c>
      <c r="M636">
        <v>0</v>
      </c>
      <c r="N636">
        <v>-878498.51</v>
      </c>
      <c r="O636">
        <v>-399034.74</v>
      </c>
      <c r="P636">
        <v>0</v>
      </c>
    </row>
    <row r="637" spans="1:16" ht="12.75">
      <c r="A637" t="s">
        <v>140</v>
      </c>
      <c r="B637" t="s">
        <v>1462</v>
      </c>
      <c r="C637" t="s">
        <v>1527</v>
      </c>
      <c r="D637" t="s">
        <v>1528</v>
      </c>
      <c r="E637" t="s">
        <v>1631</v>
      </c>
      <c r="F637" t="s">
        <v>1646</v>
      </c>
      <c r="G637" t="s">
        <v>1647</v>
      </c>
      <c r="H637">
        <v>-239139.5</v>
      </c>
      <c r="I637">
        <v>0</v>
      </c>
      <c r="J637">
        <v>-27908.79</v>
      </c>
      <c r="K637">
        <v>-211230.71</v>
      </c>
      <c r="L637">
        <v>-1517591.28</v>
      </c>
      <c r="M637">
        <v>0</v>
      </c>
      <c r="N637">
        <v>-1278451.78</v>
      </c>
      <c r="O637">
        <v>-239139.5</v>
      </c>
      <c r="P637">
        <v>0</v>
      </c>
    </row>
    <row r="638" spans="1:16" ht="12.75">
      <c r="A638" t="s">
        <v>140</v>
      </c>
      <c r="B638" t="s">
        <v>1462</v>
      </c>
      <c r="C638" t="s">
        <v>1527</v>
      </c>
      <c r="D638" t="s">
        <v>1528</v>
      </c>
      <c r="E638" t="s">
        <v>1631</v>
      </c>
      <c r="F638" t="s">
        <v>1648</v>
      </c>
      <c r="G638" t="s">
        <v>1649</v>
      </c>
      <c r="H638">
        <v>-124625.47</v>
      </c>
      <c r="I638">
        <v>0</v>
      </c>
      <c r="J638">
        <v>-121065.76</v>
      </c>
      <c r="K638">
        <v>-3559.71</v>
      </c>
      <c r="L638">
        <v>-489704.56</v>
      </c>
      <c r="M638">
        <v>0</v>
      </c>
      <c r="N638">
        <v>-365079.09</v>
      </c>
      <c r="O638">
        <v>-124625.47</v>
      </c>
      <c r="P638">
        <v>0</v>
      </c>
    </row>
    <row r="639" spans="1:16" ht="12.75">
      <c r="A639" t="s">
        <v>140</v>
      </c>
      <c r="B639" t="s">
        <v>1462</v>
      </c>
      <c r="C639" t="s">
        <v>1527</v>
      </c>
      <c r="D639" t="s">
        <v>1528</v>
      </c>
      <c r="E639" t="s">
        <v>1631</v>
      </c>
      <c r="F639" t="s">
        <v>1650</v>
      </c>
      <c r="G639" t="s">
        <v>1651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2.75">
      <c r="A640" t="s">
        <v>140</v>
      </c>
      <c r="B640" t="s">
        <v>1462</v>
      </c>
      <c r="C640" t="s">
        <v>1527</v>
      </c>
      <c r="D640" t="s">
        <v>1528</v>
      </c>
      <c r="E640" t="s">
        <v>1631</v>
      </c>
      <c r="F640" t="s">
        <v>1652</v>
      </c>
      <c r="G640" t="s">
        <v>1653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428006.89</v>
      </c>
      <c r="N640">
        <v>428006.89</v>
      </c>
      <c r="O640">
        <v>0</v>
      </c>
      <c r="P640">
        <v>0</v>
      </c>
    </row>
    <row r="641" spans="1:16" ht="12.75">
      <c r="A641" t="s">
        <v>140</v>
      </c>
      <c r="B641" t="s">
        <v>1462</v>
      </c>
      <c r="C641" t="s">
        <v>1527</v>
      </c>
      <c r="D641" t="s">
        <v>1528</v>
      </c>
      <c r="E641" t="s">
        <v>1631</v>
      </c>
      <c r="F641" t="s">
        <v>1654</v>
      </c>
      <c r="G641" t="s">
        <v>1655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933695.58</v>
      </c>
      <c r="N641">
        <v>933695.58</v>
      </c>
      <c r="O641">
        <v>0</v>
      </c>
      <c r="P641">
        <v>0</v>
      </c>
    </row>
    <row r="642" spans="1:16" ht="12.75">
      <c r="A642" t="s">
        <v>134</v>
      </c>
      <c r="B642" t="s">
        <v>1462</v>
      </c>
      <c r="C642" t="s">
        <v>1527</v>
      </c>
      <c r="D642" t="s">
        <v>1656</v>
      </c>
      <c r="E642" t="s">
        <v>1657</v>
      </c>
      <c r="F642" t="s">
        <v>1658</v>
      </c>
      <c r="G642" t="s">
        <v>1659</v>
      </c>
      <c r="H642">
        <v>0</v>
      </c>
      <c r="I642">
        <v>85368011.14</v>
      </c>
      <c r="J642">
        <v>85368011.14</v>
      </c>
      <c r="K642">
        <v>0</v>
      </c>
      <c r="L642">
        <v>0</v>
      </c>
      <c r="M642">
        <v>124957306.31</v>
      </c>
      <c r="N642">
        <v>124957306.31</v>
      </c>
      <c r="O642">
        <v>0</v>
      </c>
      <c r="P642">
        <v>0</v>
      </c>
    </row>
    <row r="643" spans="1:16" ht="12.75">
      <c r="A643" t="s">
        <v>134</v>
      </c>
      <c r="B643" t="s">
        <v>1462</v>
      </c>
      <c r="C643" t="s">
        <v>1527</v>
      </c>
      <c r="D643" t="s">
        <v>1656</v>
      </c>
      <c r="E643" t="s">
        <v>1657</v>
      </c>
      <c r="F643" t="s">
        <v>1660</v>
      </c>
      <c r="G643" t="s">
        <v>1661</v>
      </c>
      <c r="H643">
        <v>0</v>
      </c>
      <c r="I643">
        <v>1505450000</v>
      </c>
      <c r="J643">
        <v>1505450000</v>
      </c>
      <c r="K643">
        <v>0</v>
      </c>
      <c r="L643">
        <v>0</v>
      </c>
      <c r="M643">
        <v>2181950000</v>
      </c>
      <c r="N643">
        <v>2181950000</v>
      </c>
      <c r="O643">
        <v>0</v>
      </c>
      <c r="P643">
        <v>0</v>
      </c>
    </row>
    <row r="644" spans="1:16" ht="12.75">
      <c r="A644" t="s">
        <v>134</v>
      </c>
      <c r="B644" t="s">
        <v>1462</v>
      </c>
      <c r="C644" t="s">
        <v>1527</v>
      </c>
      <c r="D644" t="s">
        <v>1656</v>
      </c>
      <c r="E644" t="s">
        <v>1662</v>
      </c>
      <c r="F644" t="s">
        <v>1663</v>
      </c>
      <c r="G644" t="s">
        <v>1664</v>
      </c>
      <c r="H644">
        <v>0</v>
      </c>
      <c r="I644">
        <v>51168.04</v>
      </c>
      <c r="J644">
        <v>51168.04</v>
      </c>
      <c r="K644">
        <v>0</v>
      </c>
      <c r="L644">
        <v>0</v>
      </c>
      <c r="M644">
        <v>30927.79</v>
      </c>
      <c r="N644">
        <v>30927.79</v>
      </c>
      <c r="O644">
        <v>0</v>
      </c>
      <c r="P644">
        <v>0</v>
      </c>
    </row>
    <row r="645" spans="1:16" ht="12.75">
      <c r="A645" t="s">
        <v>134</v>
      </c>
      <c r="B645" t="s">
        <v>1462</v>
      </c>
      <c r="C645" t="s">
        <v>1527</v>
      </c>
      <c r="D645" t="s">
        <v>1656</v>
      </c>
      <c r="E645" t="s">
        <v>1665</v>
      </c>
      <c r="F645" t="s">
        <v>1665</v>
      </c>
      <c r="G645" t="s">
        <v>1666</v>
      </c>
      <c r="H645">
        <v>0</v>
      </c>
      <c r="I645">
        <v>774110591.68</v>
      </c>
      <c r="J645">
        <v>774110591.68</v>
      </c>
      <c r="K645">
        <v>0</v>
      </c>
      <c r="L645">
        <v>0</v>
      </c>
      <c r="M645">
        <v>1032259962.44</v>
      </c>
      <c r="N645">
        <v>1032259962.44</v>
      </c>
      <c r="O645">
        <v>0</v>
      </c>
      <c r="P645">
        <v>0</v>
      </c>
    </row>
    <row r="646" spans="1:16" ht="12.75">
      <c r="A646" t="s">
        <v>134</v>
      </c>
      <c r="B646" t="s">
        <v>1462</v>
      </c>
      <c r="C646" t="s">
        <v>1527</v>
      </c>
      <c r="D646" t="s">
        <v>1656</v>
      </c>
      <c r="E646" t="s">
        <v>1667</v>
      </c>
      <c r="F646" t="s">
        <v>1667</v>
      </c>
      <c r="G646" t="s">
        <v>1668</v>
      </c>
      <c r="H646">
        <v>0</v>
      </c>
      <c r="I646">
        <v>45256409.18</v>
      </c>
      <c r="J646">
        <v>45256409.18</v>
      </c>
      <c r="K646">
        <v>0</v>
      </c>
      <c r="L646">
        <v>0</v>
      </c>
      <c r="M646">
        <v>62110093.33</v>
      </c>
      <c r="N646">
        <v>62110093.33</v>
      </c>
      <c r="O646">
        <v>0</v>
      </c>
      <c r="P646">
        <v>0</v>
      </c>
    </row>
    <row r="647" spans="1:16" ht="12.75">
      <c r="A647" t="s">
        <v>134</v>
      </c>
      <c r="B647" t="s">
        <v>1462</v>
      </c>
      <c r="C647" t="s">
        <v>1527</v>
      </c>
      <c r="D647" t="s">
        <v>1656</v>
      </c>
      <c r="E647" t="s">
        <v>1669</v>
      </c>
      <c r="F647" t="s">
        <v>1669</v>
      </c>
      <c r="G647" t="s">
        <v>1670</v>
      </c>
      <c r="H647">
        <v>0</v>
      </c>
      <c r="I647">
        <v>1606998275.92</v>
      </c>
      <c r="J647">
        <v>1606998275.92</v>
      </c>
      <c r="K647">
        <v>0</v>
      </c>
      <c r="L647">
        <v>0</v>
      </c>
      <c r="M647">
        <v>2075480524.18</v>
      </c>
      <c r="N647">
        <v>2075480524.18</v>
      </c>
      <c r="O647">
        <v>0</v>
      </c>
      <c r="P647">
        <v>0</v>
      </c>
    </row>
    <row r="648" spans="1:16" ht="12.75">
      <c r="A648" t="s">
        <v>134</v>
      </c>
      <c r="B648" t="s">
        <v>1462</v>
      </c>
      <c r="C648" t="s">
        <v>1527</v>
      </c>
      <c r="D648" t="s">
        <v>1656</v>
      </c>
      <c r="E648" t="s">
        <v>1671</v>
      </c>
      <c r="F648" t="s">
        <v>1671</v>
      </c>
      <c r="G648" t="s">
        <v>1672</v>
      </c>
      <c r="H648">
        <v>40</v>
      </c>
      <c r="I648">
        <v>0</v>
      </c>
      <c r="J648">
        <v>0</v>
      </c>
      <c r="K648">
        <v>40</v>
      </c>
      <c r="L648">
        <v>40</v>
      </c>
      <c r="M648">
        <v>0</v>
      </c>
      <c r="N648">
        <v>0</v>
      </c>
      <c r="O648">
        <v>40</v>
      </c>
      <c r="P648">
        <v>0</v>
      </c>
    </row>
    <row r="649" spans="1:16" ht="12.75">
      <c r="A649" t="s">
        <v>134</v>
      </c>
      <c r="B649" t="s">
        <v>1462</v>
      </c>
      <c r="C649" t="s">
        <v>1527</v>
      </c>
      <c r="D649" t="s">
        <v>1656</v>
      </c>
      <c r="E649" t="s">
        <v>1673</v>
      </c>
      <c r="F649" t="s">
        <v>1673</v>
      </c>
      <c r="G649" t="s">
        <v>1674</v>
      </c>
      <c r="H649">
        <v>0</v>
      </c>
      <c r="I649">
        <v>246888.51</v>
      </c>
      <c r="J649">
        <v>246888.51</v>
      </c>
      <c r="K649">
        <v>0</v>
      </c>
      <c r="L649">
        <v>0</v>
      </c>
      <c r="M649">
        <v>391442.08</v>
      </c>
      <c r="N649">
        <v>391442.08</v>
      </c>
      <c r="O649">
        <v>0</v>
      </c>
      <c r="P649">
        <v>0</v>
      </c>
    </row>
    <row r="650" spans="1:16" ht="12.75">
      <c r="A650" t="s">
        <v>134</v>
      </c>
      <c r="B650" t="s">
        <v>1462</v>
      </c>
      <c r="C650" t="s">
        <v>1527</v>
      </c>
      <c r="D650" t="s">
        <v>1656</v>
      </c>
      <c r="E650" t="s">
        <v>1675</v>
      </c>
      <c r="F650" t="s">
        <v>1676</v>
      </c>
      <c r="G650" t="s">
        <v>1677</v>
      </c>
      <c r="H650">
        <v>147093855.01</v>
      </c>
      <c r="I650">
        <v>0</v>
      </c>
      <c r="J650">
        <v>147093855.01</v>
      </c>
      <c r="K650">
        <v>0</v>
      </c>
      <c r="L650">
        <v>138052949</v>
      </c>
      <c r="M650">
        <v>147093855.01</v>
      </c>
      <c r="N650">
        <v>138052949</v>
      </c>
      <c r="O650">
        <v>147093855.01</v>
      </c>
      <c r="P650">
        <v>0</v>
      </c>
    </row>
    <row r="651" spans="1:16" ht="12.75">
      <c r="A651" t="s">
        <v>134</v>
      </c>
      <c r="B651" t="s">
        <v>1462</v>
      </c>
      <c r="C651" t="s">
        <v>1527</v>
      </c>
      <c r="D651" t="s">
        <v>1678</v>
      </c>
      <c r="E651" t="s">
        <v>1679</v>
      </c>
      <c r="F651" t="s">
        <v>1679</v>
      </c>
      <c r="G651" t="s">
        <v>1680</v>
      </c>
      <c r="H651">
        <v>0</v>
      </c>
      <c r="I651">
        <v>124221190.67</v>
      </c>
      <c r="J651">
        <v>124221190.67</v>
      </c>
      <c r="K651">
        <v>0</v>
      </c>
      <c r="L651">
        <v>0</v>
      </c>
      <c r="M651">
        <v>182582071.1</v>
      </c>
      <c r="N651">
        <v>182582071.1</v>
      </c>
      <c r="O651">
        <v>0</v>
      </c>
      <c r="P651">
        <v>0</v>
      </c>
    </row>
    <row r="652" spans="1:16" ht="12.75">
      <c r="A652" t="s">
        <v>134</v>
      </c>
      <c r="B652" t="s">
        <v>1462</v>
      </c>
      <c r="C652" t="s">
        <v>1527</v>
      </c>
      <c r="D652" t="s">
        <v>1678</v>
      </c>
      <c r="E652" t="s">
        <v>1681</v>
      </c>
      <c r="F652" t="s">
        <v>1681</v>
      </c>
      <c r="G652" t="s">
        <v>1682</v>
      </c>
      <c r="H652">
        <v>-575.1</v>
      </c>
      <c r="I652">
        <v>775595.16</v>
      </c>
      <c r="J652">
        <v>775595.16</v>
      </c>
      <c r="K652">
        <v>-575.1</v>
      </c>
      <c r="L652">
        <v>0</v>
      </c>
      <c r="M652">
        <v>191503586.16</v>
      </c>
      <c r="N652">
        <v>191504161.26</v>
      </c>
      <c r="O652">
        <v>-575.1</v>
      </c>
      <c r="P652">
        <v>0</v>
      </c>
    </row>
    <row r="653" spans="1:16" ht="12.75">
      <c r="A653" t="s">
        <v>134</v>
      </c>
      <c r="B653" t="s">
        <v>1462</v>
      </c>
      <c r="C653" t="s">
        <v>1527</v>
      </c>
      <c r="D653" t="s">
        <v>1678</v>
      </c>
      <c r="E653" t="s">
        <v>1683</v>
      </c>
      <c r="F653" t="s">
        <v>1683</v>
      </c>
      <c r="G653" t="s">
        <v>1684</v>
      </c>
      <c r="H653">
        <v>0</v>
      </c>
      <c r="I653">
        <v>3187300961.35</v>
      </c>
      <c r="J653">
        <v>3187300961.35</v>
      </c>
      <c r="K653">
        <v>0</v>
      </c>
      <c r="L653">
        <v>0</v>
      </c>
      <c r="M653">
        <v>4337437877.5</v>
      </c>
      <c r="N653">
        <v>4337437877.5</v>
      </c>
      <c r="O653">
        <v>0</v>
      </c>
      <c r="P653">
        <v>0</v>
      </c>
    </row>
    <row r="654" spans="1:16" ht="12.75">
      <c r="A654" t="s">
        <v>134</v>
      </c>
      <c r="B654" t="s">
        <v>1462</v>
      </c>
      <c r="C654" t="s">
        <v>1527</v>
      </c>
      <c r="D654" t="s">
        <v>1678</v>
      </c>
      <c r="E654" t="s">
        <v>1685</v>
      </c>
      <c r="F654" t="s">
        <v>1685</v>
      </c>
      <c r="G654" t="s">
        <v>1686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2.75">
      <c r="A655" t="s">
        <v>134</v>
      </c>
      <c r="B655" t="s">
        <v>1462</v>
      </c>
      <c r="C655" t="s">
        <v>1527</v>
      </c>
      <c r="D655" t="s">
        <v>1678</v>
      </c>
      <c r="E655" t="s">
        <v>1687</v>
      </c>
      <c r="F655" t="s">
        <v>1687</v>
      </c>
      <c r="G655" t="s">
        <v>1688</v>
      </c>
      <c r="H655">
        <v>0</v>
      </c>
      <c r="I655">
        <v>785639484.43</v>
      </c>
      <c r="J655">
        <v>785639484.43</v>
      </c>
      <c r="K655">
        <v>0</v>
      </c>
      <c r="L655">
        <v>0</v>
      </c>
      <c r="M655">
        <v>1508602091.9</v>
      </c>
      <c r="N655">
        <v>1508602091.9</v>
      </c>
      <c r="O655">
        <v>0</v>
      </c>
      <c r="P655">
        <v>0</v>
      </c>
    </row>
    <row r="656" spans="1:16" ht="12.75">
      <c r="A656" t="s">
        <v>134</v>
      </c>
      <c r="B656" t="s">
        <v>1462</v>
      </c>
      <c r="C656" t="s">
        <v>1527</v>
      </c>
      <c r="D656" t="s">
        <v>1678</v>
      </c>
      <c r="E656" t="s">
        <v>1689</v>
      </c>
      <c r="F656" t="s">
        <v>1689</v>
      </c>
      <c r="G656" t="s">
        <v>1690</v>
      </c>
      <c r="H656">
        <v>0</v>
      </c>
      <c r="I656">
        <v>140099419.58</v>
      </c>
      <c r="J656">
        <v>140099419.58</v>
      </c>
      <c r="K656">
        <v>0</v>
      </c>
      <c r="L656">
        <v>0</v>
      </c>
      <c r="M656">
        <v>210589734.59</v>
      </c>
      <c r="N656">
        <v>210589734.59</v>
      </c>
      <c r="O656">
        <v>0</v>
      </c>
      <c r="P656">
        <v>0</v>
      </c>
    </row>
    <row r="657" spans="1:16" ht="12.75">
      <c r="A657" t="s">
        <v>134</v>
      </c>
      <c r="B657" t="s">
        <v>1462</v>
      </c>
      <c r="C657" t="s">
        <v>1527</v>
      </c>
      <c r="D657" t="s">
        <v>1678</v>
      </c>
      <c r="E657" t="s">
        <v>1691</v>
      </c>
      <c r="F657" t="s">
        <v>1691</v>
      </c>
      <c r="G657" t="s">
        <v>1692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100000</v>
      </c>
      <c r="N657">
        <v>100000</v>
      </c>
      <c r="O657">
        <v>0</v>
      </c>
      <c r="P657">
        <v>0</v>
      </c>
    </row>
    <row r="658" spans="1:16" ht="12.75">
      <c r="A658" t="s">
        <v>134</v>
      </c>
      <c r="B658" t="s">
        <v>1462</v>
      </c>
      <c r="C658" t="s">
        <v>1527</v>
      </c>
      <c r="D658" t="s">
        <v>1678</v>
      </c>
      <c r="E658" t="s">
        <v>1693</v>
      </c>
      <c r="F658" t="s">
        <v>1693</v>
      </c>
      <c r="G658" t="s">
        <v>1694</v>
      </c>
      <c r="H658">
        <v>0</v>
      </c>
      <c r="I658">
        <v>856755709.13</v>
      </c>
      <c r="J658">
        <v>856755709.13</v>
      </c>
      <c r="K658">
        <v>0</v>
      </c>
      <c r="L658">
        <v>0</v>
      </c>
      <c r="M658">
        <v>1138749925.87</v>
      </c>
      <c r="N658">
        <v>1138749925.87</v>
      </c>
      <c r="O658">
        <v>0</v>
      </c>
      <c r="P658">
        <v>0</v>
      </c>
    </row>
    <row r="659" spans="1:16" ht="12.75">
      <c r="A659" t="s">
        <v>134</v>
      </c>
      <c r="B659" t="s">
        <v>1462</v>
      </c>
      <c r="C659" t="s">
        <v>1527</v>
      </c>
      <c r="D659" t="s">
        <v>1678</v>
      </c>
      <c r="E659" t="s">
        <v>1695</v>
      </c>
      <c r="F659" t="s">
        <v>1695</v>
      </c>
      <c r="G659" t="s">
        <v>1696</v>
      </c>
      <c r="H659">
        <v>0</v>
      </c>
      <c r="I659">
        <v>5298297.49</v>
      </c>
      <c r="J659">
        <v>5298297.49</v>
      </c>
      <c r="K659">
        <v>0</v>
      </c>
      <c r="L659">
        <v>0</v>
      </c>
      <c r="M659">
        <v>7407106.7</v>
      </c>
      <c r="N659">
        <v>7407106.7</v>
      </c>
      <c r="O659">
        <v>0</v>
      </c>
      <c r="P659">
        <v>0</v>
      </c>
    </row>
    <row r="660" spans="1:16" ht="12.75">
      <c r="A660" t="s">
        <v>134</v>
      </c>
      <c r="B660" t="s">
        <v>1462</v>
      </c>
      <c r="C660" t="s">
        <v>1527</v>
      </c>
      <c r="D660" t="s">
        <v>1697</v>
      </c>
      <c r="E660" t="s">
        <v>1698</v>
      </c>
      <c r="F660" t="s">
        <v>1698</v>
      </c>
      <c r="G660" t="s">
        <v>1699</v>
      </c>
      <c r="H660">
        <v>204572.48</v>
      </c>
      <c r="I660">
        <v>651529.36</v>
      </c>
      <c r="J660">
        <v>605110.85</v>
      </c>
      <c r="K660">
        <v>250990.99</v>
      </c>
      <c r="L660">
        <v>227983.08</v>
      </c>
      <c r="M660">
        <v>824838.86</v>
      </c>
      <c r="N660">
        <v>848249.46</v>
      </c>
      <c r="O660">
        <v>204572.48</v>
      </c>
      <c r="P660">
        <v>0</v>
      </c>
    </row>
    <row r="661" spans="1:16" ht="12.75">
      <c r="A661" t="s">
        <v>134</v>
      </c>
      <c r="B661" t="s">
        <v>1462</v>
      </c>
      <c r="C661" t="s">
        <v>1527</v>
      </c>
      <c r="D661" t="s">
        <v>1700</v>
      </c>
      <c r="E661" t="s">
        <v>1701</v>
      </c>
      <c r="F661" t="s">
        <v>1701</v>
      </c>
      <c r="G661" t="s">
        <v>1702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2.75">
      <c r="A662" t="s">
        <v>140</v>
      </c>
      <c r="B662" t="s">
        <v>1462</v>
      </c>
      <c r="C662" t="s">
        <v>1703</v>
      </c>
      <c r="D662" t="s">
        <v>1704</v>
      </c>
      <c r="E662" t="s">
        <v>1705</v>
      </c>
      <c r="F662" t="s">
        <v>1706</v>
      </c>
      <c r="G662" t="s">
        <v>1707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</row>
    <row r="663" spans="1:16" ht="12.75">
      <c r="A663" t="s">
        <v>140</v>
      </c>
      <c r="B663" t="s">
        <v>1462</v>
      </c>
      <c r="C663" t="s">
        <v>1703</v>
      </c>
      <c r="D663" t="s">
        <v>1704</v>
      </c>
      <c r="E663" t="s">
        <v>1705</v>
      </c>
      <c r="F663" t="s">
        <v>1708</v>
      </c>
      <c r="G663" t="s">
        <v>1709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140</v>
      </c>
      <c r="B664" t="s">
        <v>1462</v>
      </c>
      <c r="C664" t="s">
        <v>1703</v>
      </c>
      <c r="D664" t="s">
        <v>1704</v>
      </c>
      <c r="E664" t="s">
        <v>1705</v>
      </c>
      <c r="F664" t="s">
        <v>1710</v>
      </c>
      <c r="G664" t="s">
        <v>1711</v>
      </c>
      <c r="H664">
        <v>-3616.46</v>
      </c>
      <c r="I664">
        <v>0</v>
      </c>
      <c r="J664">
        <v>0</v>
      </c>
      <c r="K664">
        <v>-3616.46</v>
      </c>
      <c r="L664">
        <v>-3616.46</v>
      </c>
      <c r="M664">
        <v>0</v>
      </c>
      <c r="N664">
        <v>0</v>
      </c>
      <c r="O664">
        <v>-3616.46</v>
      </c>
      <c r="P664">
        <v>0</v>
      </c>
    </row>
    <row r="665" spans="1:16" ht="12.75">
      <c r="A665" t="s">
        <v>140</v>
      </c>
      <c r="B665" t="s">
        <v>1462</v>
      </c>
      <c r="C665" t="s">
        <v>1703</v>
      </c>
      <c r="D665" t="s">
        <v>1704</v>
      </c>
      <c r="E665" t="s">
        <v>1705</v>
      </c>
      <c r="F665" t="s">
        <v>1712</v>
      </c>
      <c r="G665" t="s">
        <v>1713</v>
      </c>
      <c r="H665">
        <v>-124484.7</v>
      </c>
      <c r="I665">
        <v>9272.64</v>
      </c>
      <c r="J665">
        <v>26933.9</v>
      </c>
      <c r="K665">
        <v>-142145.96</v>
      </c>
      <c r="L665">
        <v>-114734.04</v>
      </c>
      <c r="M665">
        <v>13864.09</v>
      </c>
      <c r="N665">
        <v>23614.75</v>
      </c>
      <c r="O665">
        <v>-124484.7</v>
      </c>
      <c r="P665">
        <v>0</v>
      </c>
    </row>
    <row r="666" spans="1:16" ht="12.75">
      <c r="A666" t="s">
        <v>140</v>
      </c>
      <c r="B666" t="s">
        <v>1462</v>
      </c>
      <c r="C666" t="s">
        <v>1703</v>
      </c>
      <c r="D666" t="s">
        <v>1704</v>
      </c>
      <c r="E666" t="s">
        <v>1705</v>
      </c>
      <c r="F666" t="s">
        <v>1714</v>
      </c>
      <c r="G666" t="s">
        <v>1715</v>
      </c>
      <c r="H666">
        <v>-5122.69</v>
      </c>
      <c r="I666">
        <v>0</v>
      </c>
      <c r="J666">
        <v>2562.5</v>
      </c>
      <c r="K666">
        <v>-7685.19</v>
      </c>
      <c r="L666">
        <v>-5122.69</v>
      </c>
      <c r="M666">
        <v>0</v>
      </c>
      <c r="N666">
        <v>0</v>
      </c>
      <c r="O666">
        <v>-5122.69</v>
      </c>
      <c r="P666">
        <v>0</v>
      </c>
    </row>
    <row r="667" spans="1:16" ht="12.75">
      <c r="A667" t="s">
        <v>140</v>
      </c>
      <c r="B667" t="s">
        <v>1462</v>
      </c>
      <c r="C667" t="s">
        <v>1703</v>
      </c>
      <c r="D667" t="s">
        <v>1704</v>
      </c>
      <c r="E667" t="s">
        <v>1705</v>
      </c>
      <c r="F667" t="s">
        <v>1716</v>
      </c>
      <c r="G667" t="s">
        <v>1717</v>
      </c>
      <c r="H667">
        <v>-125204.08</v>
      </c>
      <c r="I667">
        <v>36518.76</v>
      </c>
      <c r="J667">
        <v>46567.05</v>
      </c>
      <c r="K667">
        <v>-135252.37</v>
      </c>
      <c r="L667">
        <v>-85670.06</v>
      </c>
      <c r="M667">
        <v>47676.52</v>
      </c>
      <c r="N667">
        <v>87210.54</v>
      </c>
      <c r="O667">
        <v>-125204.08</v>
      </c>
      <c r="P667">
        <v>0</v>
      </c>
    </row>
    <row r="668" spans="1:16" ht="12.75">
      <c r="A668" t="s">
        <v>140</v>
      </c>
      <c r="B668" t="s">
        <v>1462</v>
      </c>
      <c r="C668" t="s">
        <v>1703</v>
      </c>
      <c r="D668" t="s">
        <v>1704</v>
      </c>
      <c r="E668" t="s">
        <v>1705</v>
      </c>
      <c r="F668" t="s">
        <v>1718</v>
      </c>
      <c r="G668" t="s">
        <v>1719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</row>
    <row r="669" spans="1:16" ht="12.75">
      <c r="A669" t="s">
        <v>140</v>
      </c>
      <c r="B669" t="s">
        <v>1462</v>
      </c>
      <c r="C669" t="s">
        <v>1703</v>
      </c>
      <c r="D669" t="s">
        <v>1704</v>
      </c>
      <c r="E669" t="s">
        <v>1705</v>
      </c>
      <c r="F669" t="s">
        <v>1720</v>
      </c>
      <c r="G669" t="s">
        <v>1721</v>
      </c>
      <c r="H669">
        <v>-1280.2</v>
      </c>
      <c r="I669">
        <v>0</v>
      </c>
      <c r="J669">
        <v>0</v>
      </c>
      <c r="K669">
        <v>-1280.2</v>
      </c>
      <c r="L669">
        <v>-2360.2</v>
      </c>
      <c r="M669">
        <v>1080</v>
      </c>
      <c r="N669">
        <v>0</v>
      </c>
      <c r="O669">
        <v>-1280.2</v>
      </c>
      <c r="P669">
        <v>0</v>
      </c>
    </row>
    <row r="670" spans="1:16" ht="12.75">
      <c r="A670" t="s">
        <v>140</v>
      </c>
      <c r="B670" t="s">
        <v>1462</v>
      </c>
      <c r="C670" t="s">
        <v>1703</v>
      </c>
      <c r="D670" t="s">
        <v>1704</v>
      </c>
      <c r="E670" t="s">
        <v>1705</v>
      </c>
      <c r="F670" t="s">
        <v>1722</v>
      </c>
      <c r="G670" t="s">
        <v>1723</v>
      </c>
      <c r="H670">
        <v>-4740.67</v>
      </c>
      <c r="I670">
        <v>1578.63</v>
      </c>
      <c r="J670">
        <v>0</v>
      </c>
      <c r="K670">
        <v>-3162.04</v>
      </c>
      <c r="L670">
        <v>-4740.67</v>
      </c>
      <c r="M670">
        <v>0</v>
      </c>
      <c r="N670">
        <v>0</v>
      </c>
      <c r="O670">
        <v>-4740.67</v>
      </c>
      <c r="P670">
        <v>0</v>
      </c>
    </row>
    <row r="671" spans="1:16" ht="12.75">
      <c r="A671" t="s">
        <v>140</v>
      </c>
      <c r="B671" t="s">
        <v>1462</v>
      </c>
      <c r="C671" t="s">
        <v>1703</v>
      </c>
      <c r="D671" t="s">
        <v>1704</v>
      </c>
      <c r="E671" t="s">
        <v>1705</v>
      </c>
      <c r="F671" t="s">
        <v>1724</v>
      </c>
      <c r="G671" t="s">
        <v>1725</v>
      </c>
      <c r="H671">
        <v>-87684.81</v>
      </c>
      <c r="I671">
        <v>51668.7</v>
      </c>
      <c r="J671">
        <v>26123.48</v>
      </c>
      <c r="K671">
        <v>-62139.59</v>
      </c>
      <c r="L671">
        <v>-48239.83</v>
      </c>
      <c r="M671">
        <v>26004.88</v>
      </c>
      <c r="N671">
        <v>65449.86</v>
      </c>
      <c r="O671">
        <v>-87684.81</v>
      </c>
      <c r="P671">
        <v>0</v>
      </c>
    </row>
    <row r="672" spans="1:16" ht="12.75">
      <c r="A672" t="s">
        <v>140</v>
      </c>
      <c r="B672" t="s">
        <v>1462</v>
      </c>
      <c r="C672" t="s">
        <v>1703</v>
      </c>
      <c r="D672" t="s">
        <v>1704</v>
      </c>
      <c r="E672" t="s">
        <v>1705</v>
      </c>
      <c r="F672" t="s">
        <v>1726</v>
      </c>
      <c r="G672" t="s">
        <v>1727</v>
      </c>
      <c r="H672">
        <v>0</v>
      </c>
      <c r="I672">
        <v>0</v>
      </c>
      <c r="J672">
        <v>3032.59</v>
      </c>
      <c r="K672">
        <v>-3032.59</v>
      </c>
      <c r="L672">
        <v>-4471.5</v>
      </c>
      <c r="M672">
        <v>4471.5</v>
      </c>
      <c r="N672">
        <v>0</v>
      </c>
      <c r="O672">
        <v>0</v>
      </c>
      <c r="P672">
        <v>0</v>
      </c>
    </row>
    <row r="673" spans="1:16" ht="12.75">
      <c r="A673" t="s">
        <v>140</v>
      </c>
      <c r="B673" t="s">
        <v>1462</v>
      </c>
      <c r="C673" t="s">
        <v>1703</v>
      </c>
      <c r="D673" t="s">
        <v>1704</v>
      </c>
      <c r="E673" t="s">
        <v>1705</v>
      </c>
      <c r="F673" t="s">
        <v>1728</v>
      </c>
      <c r="G673" t="s">
        <v>1729</v>
      </c>
      <c r="H673">
        <v>-63325.98</v>
      </c>
      <c r="I673">
        <v>11435.6</v>
      </c>
      <c r="J673">
        <v>24001.62</v>
      </c>
      <c r="K673">
        <v>-75892</v>
      </c>
      <c r="L673">
        <v>-49788.42</v>
      </c>
      <c r="M673">
        <v>29261.5</v>
      </c>
      <c r="N673">
        <v>42799.06</v>
      </c>
      <c r="O673">
        <v>-63325.98</v>
      </c>
      <c r="P673">
        <v>0</v>
      </c>
    </row>
    <row r="674" spans="1:16" ht="12.75">
      <c r="A674" t="s">
        <v>140</v>
      </c>
      <c r="B674" t="s">
        <v>1462</v>
      </c>
      <c r="C674" t="s">
        <v>1703</v>
      </c>
      <c r="D674" t="s">
        <v>1704</v>
      </c>
      <c r="E674" t="s">
        <v>1705</v>
      </c>
      <c r="F674" t="s">
        <v>1730</v>
      </c>
      <c r="G674" t="s">
        <v>1731</v>
      </c>
      <c r="H674">
        <v>-20702.1</v>
      </c>
      <c r="I674">
        <v>1510</v>
      </c>
      <c r="J674">
        <v>0</v>
      </c>
      <c r="K674">
        <v>-19192.1</v>
      </c>
      <c r="L674">
        <v>-14376.1</v>
      </c>
      <c r="M674">
        <v>0</v>
      </c>
      <c r="N674">
        <v>6326</v>
      </c>
      <c r="O674">
        <v>-20702.1</v>
      </c>
      <c r="P674">
        <v>0</v>
      </c>
    </row>
    <row r="675" spans="1:16" ht="12.75">
      <c r="A675" t="s">
        <v>140</v>
      </c>
      <c r="B675" t="s">
        <v>1462</v>
      </c>
      <c r="C675" t="s">
        <v>1703</v>
      </c>
      <c r="D675" t="s">
        <v>1704</v>
      </c>
      <c r="E675" t="s">
        <v>1705</v>
      </c>
      <c r="F675" t="s">
        <v>1732</v>
      </c>
      <c r="G675" t="s">
        <v>1733</v>
      </c>
      <c r="H675">
        <v>-61974.31</v>
      </c>
      <c r="I675">
        <v>0</v>
      </c>
      <c r="J675">
        <v>14965</v>
      </c>
      <c r="K675">
        <v>-76939.31</v>
      </c>
      <c r="L675">
        <v>-60739.01</v>
      </c>
      <c r="M675">
        <v>14594.2</v>
      </c>
      <c r="N675">
        <v>15829.5</v>
      </c>
      <c r="O675">
        <v>-61974.31</v>
      </c>
      <c r="P675">
        <v>0</v>
      </c>
    </row>
    <row r="676" spans="1:16" ht="12.75">
      <c r="A676" t="s">
        <v>140</v>
      </c>
      <c r="B676" t="s">
        <v>1462</v>
      </c>
      <c r="C676" t="s">
        <v>1703</v>
      </c>
      <c r="D676" t="s">
        <v>1704</v>
      </c>
      <c r="E676" t="s">
        <v>1705</v>
      </c>
      <c r="F676" t="s">
        <v>1734</v>
      </c>
      <c r="G676" t="s">
        <v>1735</v>
      </c>
      <c r="H676">
        <v>-40134.7</v>
      </c>
      <c r="I676">
        <v>8821.67</v>
      </c>
      <c r="J676">
        <v>12840.3</v>
      </c>
      <c r="K676">
        <v>-44153.33</v>
      </c>
      <c r="L676">
        <v>-31373.15</v>
      </c>
      <c r="M676">
        <v>1217.12</v>
      </c>
      <c r="N676">
        <v>9978.67</v>
      </c>
      <c r="O676">
        <v>-40134.7</v>
      </c>
      <c r="P676">
        <v>0</v>
      </c>
    </row>
    <row r="677" spans="1:16" ht="12.75">
      <c r="A677" t="s">
        <v>140</v>
      </c>
      <c r="B677" t="s">
        <v>1462</v>
      </c>
      <c r="C677" t="s">
        <v>1703</v>
      </c>
      <c r="D677" t="s">
        <v>1704</v>
      </c>
      <c r="E677" t="s">
        <v>1705</v>
      </c>
      <c r="F677" t="s">
        <v>1736</v>
      </c>
      <c r="G677" t="s">
        <v>1737</v>
      </c>
      <c r="H677">
        <v>-94420.08</v>
      </c>
      <c r="I677">
        <v>66156.37</v>
      </c>
      <c r="J677">
        <v>9352.27</v>
      </c>
      <c r="K677">
        <v>-37615.98</v>
      </c>
      <c r="L677">
        <v>-112174.19</v>
      </c>
      <c r="M677">
        <v>41830</v>
      </c>
      <c r="N677">
        <v>24075.89</v>
      </c>
      <c r="O677">
        <v>-94420.08</v>
      </c>
      <c r="P677">
        <v>0</v>
      </c>
    </row>
    <row r="678" spans="1:16" ht="12.75">
      <c r="A678" t="s">
        <v>140</v>
      </c>
      <c r="B678" t="s">
        <v>1462</v>
      </c>
      <c r="C678" t="s">
        <v>1703</v>
      </c>
      <c r="D678" t="s">
        <v>1704</v>
      </c>
      <c r="E678" t="s">
        <v>1705</v>
      </c>
      <c r="F678" t="s">
        <v>1738</v>
      </c>
      <c r="G678" t="s">
        <v>1739</v>
      </c>
      <c r="H678">
        <v>-24534.05</v>
      </c>
      <c r="I678">
        <v>4037.19</v>
      </c>
      <c r="J678">
        <v>48657.15</v>
      </c>
      <c r="K678">
        <v>-69154.01</v>
      </c>
      <c r="L678">
        <v>-25752.98</v>
      </c>
      <c r="M678">
        <v>17968.93</v>
      </c>
      <c r="N678">
        <v>16750</v>
      </c>
      <c r="O678">
        <v>-24534.05</v>
      </c>
      <c r="P678">
        <v>0</v>
      </c>
    </row>
    <row r="679" spans="1:16" ht="12.75">
      <c r="A679" t="s">
        <v>140</v>
      </c>
      <c r="B679" t="s">
        <v>1462</v>
      </c>
      <c r="C679" t="s">
        <v>1703</v>
      </c>
      <c r="D679" t="s">
        <v>1704</v>
      </c>
      <c r="E679" t="s">
        <v>1705</v>
      </c>
      <c r="F679" t="s">
        <v>1740</v>
      </c>
      <c r="G679" t="s">
        <v>1741</v>
      </c>
      <c r="H679">
        <v>-362245.48</v>
      </c>
      <c r="I679">
        <v>7657.64</v>
      </c>
      <c r="J679">
        <v>67021.5</v>
      </c>
      <c r="K679">
        <v>-421609.34</v>
      </c>
      <c r="L679">
        <v>-340944.84</v>
      </c>
      <c r="M679">
        <v>44606.62</v>
      </c>
      <c r="N679">
        <v>65907.26</v>
      </c>
      <c r="O679">
        <v>-362245.48</v>
      </c>
      <c r="P679">
        <v>0</v>
      </c>
    </row>
    <row r="680" spans="1:16" ht="12.75">
      <c r="A680" t="s">
        <v>140</v>
      </c>
      <c r="B680" t="s">
        <v>1462</v>
      </c>
      <c r="C680" t="s">
        <v>1703</v>
      </c>
      <c r="D680" t="s">
        <v>1704</v>
      </c>
      <c r="E680" t="s">
        <v>1705</v>
      </c>
      <c r="F680" t="s">
        <v>1742</v>
      </c>
      <c r="G680" t="s">
        <v>1743</v>
      </c>
      <c r="H680">
        <v>-6390.4</v>
      </c>
      <c r="I680">
        <v>12218.5</v>
      </c>
      <c r="J680">
        <v>8698</v>
      </c>
      <c r="K680">
        <v>-2869.9</v>
      </c>
      <c r="L680">
        <v>-10636.46</v>
      </c>
      <c r="M680">
        <v>13579.5</v>
      </c>
      <c r="N680">
        <v>9333.44</v>
      </c>
      <c r="O680">
        <v>-6390.4</v>
      </c>
      <c r="P680">
        <v>0</v>
      </c>
    </row>
    <row r="681" spans="1:16" ht="12.75">
      <c r="A681" t="s">
        <v>140</v>
      </c>
      <c r="B681" t="s">
        <v>1462</v>
      </c>
      <c r="C681" t="s">
        <v>1703</v>
      </c>
      <c r="D681" t="s">
        <v>1704</v>
      </c>
      <c r="E681" t="s">
        <v>1705</v>
      </c>
      <c r="F681" t="s">
        <v>1744</v>
      </c>
      <c r="G681" t="s">
        <v>1745</v>
      </c>
      <c r="H681">
        <v>-2000</v>
      </c>
      <c r="I681">
        <v>0</v>
      </c>
      <c r="J681">
        <v>0</v>
      </c>
      <c r="K681">
        <v>-2000</v>
      </c>
      <c r="L681">
        <v>-2000</v>
      </c>
      <c r="M681">
        <v>0</v>
      </c>
      <c r="N681">
        <v>0</v>
      </c>
      <c r="O681">
        <v>-2000</v>
      </c>
      <c r="P681">
        <v>0</v>
      </c>
    </row>
    <row r="682" spans="1:16" ht="12.75">
      <c r="A682" t="s">
        <v>140</v>
      </c>
      <c r="B682" t="s">
        <v>1462</v>
      </c>
      <c r="C682" t="s">
        <v>1703</v>
      </c>
      <c r="D682" t="s">
        <v>1704</v>
      </c>
      <c r="E682" t="s">
        <v>1705</v>
      </c>
      <c r="F682" t="s">
        <v>1746</v>
      </c>
      <c r="G682" t="s">
        <v>1747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2.75">
      <c r="A683" t="s">
        <v>140</v>
      </c>
      <c r="B683" t="s">
        <v>1462</v>
      </c>
      <c r="C683" t="s">
        <v>1703</v>
      </c>
      <c r="D683" t="s">
        <v>1704</v>
      </c>
      <c r="E683" t="s">
        <v>1705</v>
      </c>
      <c r="F683" t="s">
        <v>1748</v>
      </c>
      <c r="G683" t="s">
        <v>1749</v>
      </c>
      <c r="H683">
        <v>-12973.75</v>
      </c>
      <c r="I683">
        <v>0</v>
      </c>
      <c r="J683">
        <v>1067.25</v>
      </c>
      <c r="K683">
        <v>-14041</v>
      </c>
      <c r="L683">
        <v>-2997.5</v>
      </c>
      <c r="M683">
        <v>0</v>
      </c>
      <c r="N683">
        <v>9976.25</v>
      </c>
      <c r="O683">
        <v>-12973.75</v>
      </c>
      <c r="P683">
        <v>0</v>
      </c>
    </row>
    <row r="684" spans="1:16" ht="12.75">
      <c r="A684" t="s">
        <v>140</v>
      </c>
      <c r="B684" t="s">
        <v>1462</v>
      </c>
      <c r="C684" t="s">
        <v>1703</v>
      </c>
      <c r="D684" t="s">
        <v>1704</v>
      </c>
      <c r="E684" t="s">
        <v>1705</v>
      </c>
      <c r="F684" t="s">
        <v>1750</v>
      </c>
      <c r="G684" t="s">
        <v>1751</v>
      </c>
      <c r="H684">
        <v>-6115</v>
      </c>
      <c r="I684">
        <v>4350</v>
      </c>
      <c r="J684">
        <v>1970</v>
      </c>
      <c r="K684">
        <v>-3735</v>
      </c>
      <c r="L684">
        <v>-4243.75</v>
      </c>
      <c r="M684">
        <v>2478.75</v>
      </c>
      <c r="N684">
        <v>4350</v>
      </c>
      <c r="O684">
        <v>-6115</v>
      </c>
      <c r="P684">
        <v>0</v>
      </c>
    </row>
    <row r="685" spans="1:16" ht="12.75">
      <c r="A685" t="s">
        <v>140</v>
      </c>
      <c r="B685" t="s">
        <v>1462</v>
      </c>
      <c r="C685" t="s">
        <v>1703</v>
      </c>
      <c r="D685" t="s">
        <v>1704</v>
      </c>
      <c r="E685" t="s">
        <v>1705</v>
      </c>
      <c r="F685" t="s">
        <v>1752</v>
      </c>
      <c r="G685" t="s">
        <v>1753</v>
      </c>
      <c r="H685">
        <v>-601.01</v>
      </c>
      <c r="I685">
        <v>0</v>
      </c>
      <c r="J685">
        <v>0</v>
      </c>
      <c r="K685">
        <v>-601.01</v>
      </c>
      <c r="L685">
        <v>-601.01</v>
      </c>
      <c r="M685">
        <v>0</v>
      </c>
      <c r="N685">
        <v>0</v>
      </c>
      <c r="O685">
        <v>-601.01</v>
      </c>
      <c r="P685">
        <v>0</v>
      </c>
    </row>
    <row r="686" spans="1:16" ht="12.75">
      <c r="A686" t="s">
        <v>140</v>
      </c>
      <c r="B686" t="s">
        <v>1462</v>
      </c>
      <c r="C686" t="s">
        <v>1703</v>
      </c>
      <c r="D686" t="s">
        <v>1704</v>
      </c>
      <c r="E686" t="s">
        <v>1705</v>
      </c>
      <c r="F686" t="s">
        <v>1754</v>
      </c>
      <c r="G686" t="s">
        <v>1755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2.75">
      <c r="A687" t="s">
        <v>140</v>
      </c>
      <c r="B687" t="s">
        <v>1462</v>
      </c>
      <c r="C687" t="s">
        <v>1703</v>
      </c>
      <c r="D687" t="s">
        <v>1704</v>
      </c>
      <c r="E687" t="s">
        <v>1705</v>
      </c>
      <c r="F687" t="s">
        <v>1756</v>
      </c>
      <c r="G687" t="s">
        <v>1757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2.75">
      <c r="A688" t="s">
        <v>140</v>
      </c>
      <c r="B688" t="s">
        <v>1462</v>
      </c>
      <c r="C688" t="s">
        <v>1703</v>
      </c>
      <c r="D688" t="s">
        <v>1704</v>
      </c>
      <c r="E688" t="s">
        <v>1705</v>
      </c>
      <c r="F688" t="s">
        <v>1758</v>
      </c>
      <c r="G688" t="s">
        <v>1759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1462</v>
      </c>
      <c r="C689" t="s">
        <v>1703</v>
      </c>
      <c r="D689" t="s">
        <v>1704</v>
      </c>
      <c r="E689" t="s">
        <v>1705</v>
      </c>
      <c r="F689" t="s">
        <v>1760</v>
      </c>
      <c r="G689" t="s">
        <v>1761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2.75">
      <c r="A690" t="s">
        <v>140</v>
      </c>
      <c r="B690" t="s">
        <v>1462</v>
      </c>
      <c r="C690" t="s">
        <v>1703</v>
      </c>
      <c r="D690" t="s">
        <v>1704</v>
      </c>
      <c r="E690" t="s">
        <v>1705</v>
      </c>
      <c r="F690" t="s">
        <v>1762</v>
      </c>
      <c r="G690" t="s">
        <v>1763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1462</v>
      </c>
      <c r="C691" t="s">
        <v>1703</v>
      </c>
      <c r="D691" t="s">
        <v>1704</v>
      </c>
      <c r="E691" t="s">
        <v>1705</v>
      </c>
      <c r="F691" t="s">
        <v>1764</v>
      </c>
      <c r="G691" t="s">
        <v>1765</v>
      </c>
      <c r="H691">
        <v>-4005</v>
      </c>
      <c r="I691">
        <v>3851.6</v>
      </c>
      <c r="J691">
        <v>4316.6</v>
      </c>
      <c r="K691">
        <v>-4470</v>
      </c>
      <c r="L691">
        <v>0</v>
      </c>
      <c r="M691">
        <v>0</v>
      </c>
      <c r="N691">
        <v>4005</v>
      </c>
      <c r="O691">
        <v>-4005</v>
      </c>
      <c r="P691">
        <v>0</v>
      </c>
    </row>
    <row r="692" spans="1:16" ht="12.75">
      <c r="A692" t="s">
        <v>140</v>
      </c>
      <c r="B692" t="s">
        <v>1462</v>
      </c>
      <c r="C692" t="s">
        <v>1703</v>
      </c>
      <c r="D692" t="s">
        <v>1704</v>
      </c>
      <c r="E692" t="s">
        <v>1705</v>
      </c>
      <c r="F692" t="s">
        <v>1766</v>
      </c>
      <c r="G692" t="s">
        <v>1767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1462</v>
      </c>
      <c r="C693" t="s">
        <v>1703</v>
      </c>
      <c r="D693" t="s">
        <v>1704</v>
      </c>
      <c r="E693" t="s">
        <v>1705</v>
      </c>
      <c r="F693" t="s">
        <v>1768</v>
      </c>
      <c r="G693" t="s">
        <v>1769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2.75">
      <c r="A694" t="s">
        <v>140</v>
      </c>
      <c r="B694" t="s">
        <v>1462</v>
      </c>
      <c r="C694" t="s">
        <v>1703</v>
      </c>
      <c r="D694" t="s">
        <v>1704</v>
      </c>
      <c r="E694" t="s">
        <v>1705</v>
      </c>
      <c r="F694" t="s">
        <v>1770</v>
      </c>
      <c r="G694" t="s">
        <v>1771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1462</v>
      </c>
      <c r="C695" t="s">
        <v>1703</v>
      </c>
      <c r="D695" t="s">
        <v>1704</v>
      </c>
      <c r="E695" t="s">
        <v>1705</v>
      </c>
      <c r="F695" t="s">
        <v>1772</v>
      </c>
      <c r="G695" t="s">
        <v>1773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1462</v>
      </c>
      <c r="C696" t="s">
        <v>1703</v>
      </c>
      <c r="D696" t="s">
        <v>1704</v>
      </c>
      <c r="E696" t="s">
        <v>1705</v>
      </c>
      <c r="F696" t="s">
        <v>1774</v>
      </c>
      <c r="G696" t="s">
        <v>1775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1462</v>
      </c>
      <c r="C697" t="s">
        <v>1703</v>
      </c>
      <c r="D697" t="s">
        <v>1704</v>
      </c>
      <c r="E697" t="s">
        <v>1705</v>
      </c>
      <c r="F697" t="s">
        <v>1776</v>
      </c>
      <c r="G697" t="s">
        <v>1777</v>
      </c>
      <c r="H697">
        <v>-12929.35</v>
      </c>
      <c r="I697">
        <v>0</v>
      </c>
      <c r="J697">
        <v>0</v>
      </c>
      <c r="K697">
        <v>-12929.35</v>
      </c>
      <c r="L697">
        <v>-12929.35</v>
      </c>
      <c r="M697">
        <v>0</v>
      </c>
      <c r="N697">
        <v>0</v>
      </c>
      <c r="O697">
        <v>-12929.35</v>
      </c>
      <c r="P697">
        <v>0</v>
      </c>
    </row>
    <row r="698" spans="1:16" ht="12.75">
      <c r="A698" t="s">
        <v>140</v>
      </c>
      <c r="B698" t="s">
        <v>1462</v>
      </c>
      <c r="C698" t="s">
        <v>1703</v>
      </c>
      <c r="D698" t="s">
        <v>1704</v>
      </c>
      <c r="E698" t="s">
        <v>1705</v>
      </c>
      <c r="F698" t="s">
        <v>1778</v>
      </c>
      <c r="G698" t="s">
        <v>1779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1462</v>
      </c>
      <c r="C699" t="s">
        <v>1703</v>
      </c>
      <c r="D699" t="s">
        <v>1704</v>
      </c>
      <c r="E699" t="s">
        <v>1705</v>
      </c>
      <c r="F699" t="s">
        <v>1780</v>
      </c>
      <c r="G699" t="s">
        <v>1781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ht="12.75">
      <c r="A700" t="s">
        <v>140</v>
      </c>
      <c r="B700" t="s">
        <v>1462</v>
      </c>
      <c r="C700" t="s">
        <v>1703</v>
      </c>
      <c r="D700" t="s">
        <v>1704</v>
      </c>
      <c r="E700" t="s">
        <v>1705</v>
      </c>
      <c r="F700" t="s">
        <v>1782</v>
      </c>
      <c r="G700" t="s">
        <v>1783</v>
      </c>
      <c r="H700">
        <v>0</v>
      </c>
      <c r="I700">
        <v>0</v>
      </c>
      <c r="J700">
        <v>0</v>
      </c>
      <c r="K700">
        <v>0</v>
      </c>
      <c r="L700">
        <v>-940.07</v>
      </c>
      <c r="M700">
        <v>940.07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1462</v>
      </c>
      <c r="C701" t="s">
        <v>1703</v>
      </c>
      <c r="D701" t="s">
        <v>1704</v>
      </c>
      <c r="E701" t="s">
        <v>1705</v>
      </c>
      <c r="F701" t="s">
        <v>1784</v>
      </c>
      <c r="G701" t="s">
        <v>1785</v>
      </c>
      <c r="H701">
        <v>0</v>
      </c>
      <c r="I701">
        <v>298041.96</v>
      </c>
      <c r="J701">
        <v>298041.96</v>
      </c>
      <c r="K701">
        <v>0</v>
      </c>
      <c r="L701">
        <v>0</v>
      </c>
      <c r="M701">
        <v>385856.22</v>
      </c>
      <c r="N701">
        <v>385856.22</v>
      </c>
      <c r="O701">
        <v>0</v>
      </c>
      <c r="P701">
        <v>0</v>
      </c>
    </row>
    <row r="702" spans="1:16" ht="12.75">
      <c r="A702" t="s">
        <v>140</v>
      </c>
      <c r="B702" t="s">
        <v>1462</v>
      </c>
      <c r="C702" t="s">
        <v>1703</v>
      </c>
      <c r="D702" t="s">
        <v>1704</v>
      </c>
      <c r="E702" t="s">
        <v>1786</v>
      </c>
      <c r="F702" t="s">
        <v>1787</v>
      </c>
      <c r="G702" t="s">
        <v>1788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1462</v>
      </c>
      <c r="C703" t="s">
        <v>1703</v>
      </c>
      <c r="D703" t="s">
        <v>1789</v>
      </c>
      <c r="E703" t="s">
        <v>1790</v>
      </c>
      <c r="F703" t="s">
        <v>1791</v>
      </c>
      <c r="G703" t="s">
        <v>1792</v>
      </c>
      <c r="H703">
        <v>-1115.09</v>
      </c>
      <c r="I703">
        <v>0</v>
      </c>
      <c r="J703">
        <v>0</v>
      </c>
      <c r="K703">
        <v>-1115.09</v>
      </c>
      <c r="L703">
        <v>-1115.09</v>
      </c>
      <c r="M703">
        <v>0</v>
      </c>
      <c r="N703">
        <v>0</v>
      </c>
      <c r="O703">
        <v>-1115.09</v>
      </c>
      <c r="P703">
        <v>0</v>
      </c>
    </row>
    <row r="704" spans="1:16" ht="12.75">
      <c r="A704" t="s">
        <v>140</v>
      </c>
      <c r="B704" t="s">
        <v>1462</v>
      </c>
      <c r="C704" t="s">
        <v>1703</v>
      </c>
      <c r="D704" t="s">
        <v>1789</v>
      </c>
      <c r="E704" t="s">
        <v>1790</v>
      </c>
      <c r="F704" t="s">
        <v>1793</v>
      </c>
      <c r="G704" t="s">
        <v>1794</v>
      </c>
      <c r="H704">
        <v>-9.45</v>
      </c>
      <c r="I704">
        <v>0</v>
      </c>
      <c r="J704">
        <v>0</v>
      </c>
      <c r="K704">
        <v>-9.45</v>
      </c>
      <c r="L704">
        <v>-9.45</v>
      </c>
      <c r="M704">
        <v>0</v>
      </c>
      <c r="N704">
        <v>0</v>
      </c>
      <c r="O704">
        <v>-9.45</v>
      </c>
      <c r="P704">
        <v>0</v>
      </c>
    </row>
    <row r="705" spans="1:16" ht="12.75">
      <c r="A705" t="s">
        <v>140</v>
      </c>
      <c r="B705" t="s">
        <v>1462</v>
      </c>
      <c r="C705" t="s">
        <v>1703</v>
      </c>
      <c r="D705" t="s">
        <v>1789</v>
      </c>
      <c r="E705" t="s">
        <v>1790</v>
      </c>
      <c r="F705" t="s">
        <v>1795</v>
      </c>
      <c r="G705" t="s">
        <v>1796</v>
      </c>
      <c r="H705">
        <v>-709.67</v>
      </c>
      <c r="I705">
        <v>709.67</v>
      </c>
      <c r="J705">
        <v>0</v>
      </c>
      <c r="K705">
        <v>0</v>
      </c>
      <c r="L705">
        <v>-709.67</v>
      </c>
      <c r="M705">
        <v>0</v>
      </c>
      <c r="N705">
        <v>0</v>
      </c>
      <c r="O705">
        <v>-709.67</v>
      </c>
      <c r="P705">
        <v>0</v>
      </c>
    </row>
    <row r="706" spans="1:16" ht="12.75">
      <c r="A706" t="s">
        <v>140</v>
      </c>
      <c r="B706" t="s">
        <v>1462</v>
      </c>
      <c r="C706" t="s">
        <v>1703</v>
      </c>
      <c r="D706" t="s">
        <v>1789</v>
      </c>
      <c r="E706" t="s">
        <v>1790</v>
      </c>
      <c r="F706" t="s">
        <v>1797</v>
      </c>
      <c r="G706" t="s">
        <v>1798</v>
      </c>
      <c r="H706">
        <v>-72683.66</v>
      </c>
      <c r="I706">
        <v>3300</v>
      </c>
      <c r="J706">
        <v>2600</v>
      </c>
      <c r="K706">
        <v>-71983.66</v>
      </c>
      <c r="L706">
        <v>-71593.24</v>
      </c>
      <c r="M706">
        <v>1909.58</v>
      </c>
      <c r="N706">
        <v>3000</v>
      </c>
      <c r="O706">
        <v>-72683.66</v>
      </c>
      <c r="P706">
        <v>0</v>
      </c>
    </row>
    <row r="707" spans="1:16" ht="12.75">
      <c r="A707" t="s">
        <v>140</v>
      </c>
      <c r="B707" t="s">
        <v>1462</v>
      </c>
      <c r="C707" t="s">
        <v>1703</v>
      </c>
      <c r="D707" t="s">
        <v>1789</v>
      </c>
      <c r="E707" t="s">
        <v>1790</v>
      </c>
      <c r="F707" t="s">
        <v>1799</v>
      </c>
      <c r="G707" t="s">
        <v>1800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2.75">
      <c r="A708" t="s">
        <v>140</v>
      </c>
      <c r="B708" t="s">
        <v>1462</v>
      </c>
      <c r="C708" t="s">
        <v>1703</v>
      </c>
      <c r="D708" t="s">
        <v>1789</v>
      </c>
      <c r="E708" t="s">
        <v>1790</v>
      </c>
      <c r="F708" t="s">
        <v>1801</v>
      </c>
      <c r="G708" t="s">
        <v>1802</v>
      </c>
      <c r="H708">
        <v>-68750</v>
      </c>
      <c r="I708">
        <v>0</v>
      </c>
      <c r="J708">
        <v>0</v>
      </c>
      <c r="K708">
        <v>-68750</v>
      </c>
      <c r="L708">
        <v>-68750</v>
      </c>
      <c r="M708">
        <v>0</v>
      </c>
      <c r="N708">
        <v>0</v>
      </c>
      <c r="O708">
        <v>-68750</v>
      </c>
      <c r="P708">
        <v>0</v>
      </c>
    </row>
    <row r="709" spans="1:16" ht="12.75">
      <c r="A709" t="s">
        <v>134</v>
      </c>
      <c r="B709" t="s">
        <v>1462</v>
      </c>
      <c r="C709" t="s">
        <v>1703</v>
      </c>
      <c r="D709" t="s">
        <v>1803</v>
      </c>
      <c r="E709" t="s">
        <v>1804</v>
      </c>
      <c r="F709" t="s">
        <v>1804</v>
      </c>
      <c r="G709" t="s">
        <v>1805</v>
      </c>
      <c r="H709">
        <v>1742.94</v>
      </c>
      <c r="I709">
        <v>0</v>
      </c>
      <c r="J709">
        <v>0</v>
      </c>
      <c r="K709">
        <v>1742.94</v>
      </c>
      <c r="L709">
        <v>2342.94</v>
      </c>
      <c r="M709">
        <v>0</v>
      </c>
      <c r="N709">
        <v>600</v>
      </c>
      <c r="O709">
        <v>1742.94</v>
      </c>
      <c r="P709">
        <v>0</v>
      </c>
    </row>
    <row r="710" spans="1:16" ht="12.75">
      <c r="A710" t="s">
        <v>134</v>
      </c>
      <c r="B710" t="s">
        <v>1462</v>
      </c>
      <c r="C710" t="s">
        <v>1703</v>
      </c>
      <c r="D710" t="s">
        <v>1806</v>
      </c>
      <c r="E710" t="s">
        <v>1807</v>
      </c>
      <c r="F710" t="s">
        <v>1807</v>
      </c>
      <c r="G710" t="s">
        <v>1808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2.75">
      <c r="A711" t="s">
        <v>134</v>
      </c>
      <c r="B711" t="s">
        <v>1462</v>
      </c>
      <c r="C711" t="s">
        <v>1809</v>
      </c>
      <c r="D711" t="s">
        <v>1810</v>
      </c>
      <c r="E711" t="s">
        <v>1811</v>
      </c>
      <c r="F711" t="s">
        <v>1811</v>
      </c>
      <c r="G711" t="s">
        <v>1812</v>
      </c>
      <c r="H711">
        <v>577.81</v>
      </c>
      <c r="I711">
        <v>600</v>
      </c>
      <c r="J711">
        <v>600</v>
      </c>
      <c r="K711">
        <v>577.81</v>
      </c>
      <c r="L711">
        <v>577.81</v>
      </c>
      <c r="M711">
        <v>1000</v>
      </c>
      <c r="N711">
        <v>1000</v>
      </c>
      <c r="O711">
        <v>577.81</v>
      </c>
      <c r="P711">
        <v>0</v>
      </c>
    </row>
    <row r="712" spans="1:16" ht="12.75">
      <c r="A712" t="s">
        <v>134</v>
      </c>
      <c r="B712" t="s">
        <v>1462</v>
      </c>
      <c r="C712" t="s">
        <v>1809</v>
      </c>
      <c r="D712" t="s">
        <v>1810</v>
      </c>
      <c r="E712" t="s">
        <v>1813</v>
      </c>
      <c r="F712" t="s">
        <v>1813</v>
      </c>
      <c r="G712" t="s">
        <v>1814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2.75">
      <c r="A713" t="s">
        <v>134</v>
      </c>
      <c r="B713" t="s">
        <v>1462</v>
      </c>
      <c r="C713" t="s">
        <v>1809</v>
      </c>
      <c r="D713" t="s">
        <v>1810</v>
      </c>
      <c r="E713" t="s">
        <v>1815</v>
      </c>
      <c r="F713" t="s">
        <v>1815</v>
      </c>
      <c r="G713" t="s">
        <v>1816</v>
      </c>
      <c r="H713">
        <v>449.97</v>
      </c>
      <c r="I713">
        <v>0</v>
      </c>
      <c r="J713">
        <v>0</v>
      </c>
      <c r="K713">
        <v>449.97</v>
      </c>
      <c r="L713">
        <v>449.97</v>
      </c>
      <c r="M713">
        <v>0</v>
      </c>
      <c r="N713">
        <v>0</v>
      </c>
      <c r="O713">
        <v>449.97</v>
      </c>
      <c r="P713">
        <v>0</v>
      </c>
    </row>
    <row r="714" spans="1:16" ht="12.75">
      <c r="A714" t="s">
        <v>134</v>
      </c>
      <c r="B714" t="s">
        <v>1462</v>
      </c>
      <c r="C714" t="s">
        <v>1809</v>
      </c>
      <c r="D714" t="s">
        <v>1817</v>
      </c>
      <c r="E714" t="s">
        <v>1818</v>
      </c>
      <c r="F714" t="s">
        <v>1819</v>
      </c>
      <c r="G714" t="s">
        <v>1820</v>
      </c>
      <c r="H714">
        <v>227737.89</v>
      </c>
      <c r="I714">
        <v>3591265585.86</v>
      </c>
      <c r="J714">
        <v>3591224337.71</v>
      </c>
      <c r="K714">
        <v>268986.04</v>
      </c>
      <c r="L714">
        <v>547258.1</v>
      </c>
      <c r="M714">
        <v>4816796636.7</v>
      </c>
      <c r="N714">
        <v>4817116156.91</v>
      </c>
      <c r="O714">
        <v>227737.89</v>
      </c>
      <c r="P714">
        <v>0</v>
      </c>
    </row>
    <row r="715" spans="1:16" ht="12.75">
      <c r="A715" t="s">
        <v>134</v>
      </c>
      <c r="B715" t="s">
        <v>1462</v>
      </c>
      <c r="C715" t="s">
        <v>1809</v>
      </c>
      <c r="D715" t="s">
        <v>1817</v>
      </c>
      <c r="E715" t="s">
        <v>1818</v>
      </c>
      <c r="F715" t="s">
        <v>1821</v>
      </c>
      <c r="G715" t="s">
        <v>1822</v>
      </c>
      <c r="H715">
        <v>69188.62</v>
      </c>
      <c r="I715">
        <v>933808415.55</v>
      </c>
      <c r="J715">
        <v>933849948.24</v>
      </c>
      <c r="K715">
        <v>27655.93</v>
      </c>
      <c r="L715">
        <v>19386.24</v>
      </c>
      <c r="M715">
        <v>2074136864.33</v>
      </c>
      <c r="N715">
        <v>2074087061.95</v>
      </c>
      <c r="O715">
        <v>69188.62</v>
      </c>
      <c r="P715">
        <v>0</v>
      </c>
    </row>
    <row r="716" spans="1:16" ht="12.75">
      <c r="A716" t="s">
        <v>134</v>
      </c>
      <c r="B716" t="s">
        <v>1462</v>
      </c>
      <c r="C716" t="s">
        <v>1809</v>
      </c>
      <c r="D716" t="s">
        <v>1817</v>
      </c>
      <c r="E716" t="s">
        <v>1818</v>
      </c>
      <c r="F716" t="s">
        <v>1823</v>
      </c>
      <c r="G716" t="s">
        <v>1824</v>
      </c>
      <c r="H716">
        <v>62879.04</v>
      </c>
      <c r="I716">
        <v>732987748.6</v>
      </c>
      <c r="J716">
        <v>733024039.09</v>
      </c>
      <c r="K716">
        <v>26588.55</v>
      </c>
      <c r="L716">
        <v>25520.76</v>
      </c>
      <c r="M716">
        <v>848159809.79</v>
      </c>
      <c r="N716">
        <v>848122451.51</v>
      </c>
      <c r="O716">
        <v>62879.04</v>
      </c>
      <c r="P716">
        <v>0</v>
      </c>
    </row>
    <row r="717" spans="1:16" ht="12.75">
      <c r="A717" t="s">
        <v>134</v>
      </c>
      <c r="B717" t="s">
        <v>1462</v>
      </c>
      <c r="C717" t="s">
        <v>1809</v>
      </c>
      <c r="D717" t="s">
        <v>1817</v>
      </c>
      <c r="E717" t="s">
        <v>1818</v>
      </c>
      <c r="F717" t="s">
        <v>1825</v>
      </c>
      <c r="G717" t="s">
        <v>1826</v>
      </c>
      <c r="H717">
        <v>14379.11</v>
      </c>
      <c r="I717">
        <v>66491.36</v>
      </c>
      <c r="J717">
        <v>65066.88</v>
      </c>
      <c r="K717">
        <v>15803.59</v>
      </c>
      <c r="L717">
        <v>6758.55</v>
      </c>
      <c r="M717">
        <v>89062.04</v>
      </c>
      <c r="N717">
        <v>81441.48</v>
      </c>
      <c r="O717">
        <v>14379.11</v>
      </c>
      <c r="P717">
        <v>0</v>
      </c>
    </row>
    <row r="718" spans="1:16" ht="12.75">
      <c r="A718" t="s">
        <v>134</v>
      </c>
      <c r="B718" t="s">
        <v>1462</v>
      </c>
      <c r="C718" t="s">
        <v>1809</v>
      </c>
      <c r="D718" t="s">
        <v>1817</v>
      </c>
      <c r="E718" t="s">
        <v>1818</v>
      </c>
      <c r="F718" t="s">
        <v>1827</v>
      </c>
      <c r="G718" t="s">
        <v>1828</v>
      </c>
      <c r="H718">
        <v>7293.37</v>
      </c>
      <c r="I718">
        <v>450900107.04</v>
      </c>
      <c r="J718">
        <v>450882703.69</v>
      </c>
      <c r="K718">
        <v>24696.72</v>
      </c>
      <c r="L718">
        <v>6633.06</v>
      </c>
      <c r="M718">
        <v>628520302.69</v>
      </c>
      <c r="N718">
        <v>628519642.38</v>
      </c>
      <c r="O718">
        <v>7293.37</v>
      </c>
      <c r="P718">
        <v>0</v>
      </c>
    </row>
    <row r="719" spans="1:16" ht="12.75">
      <c r="A719" t="s">
        <v>134</v>
      </c>
      <c r="B719" t="s">
        <v>1462</v>
      </c>
      <c r="C719" t="s">
        <v>1809</v>
      </c>
      <c r="D719" t="s">
        <v>1817</v>
      </c>
      <c r="E719" t="s">
        <v>1818</v>
      </c>
      <c r="F719" t="s">
        <v>1829</v>
      </c>
      <c r="G719" t="s">
        <v>1830</v>
      </c>
      <c r="H719">
        <v>3292.63</v>
      </c>
      <c r="I719">
        <v>73187725.87</v>
      </c>
      <c r="J719">
        <v>73184364.54</v>
      </c>
      <c r="K719">
        <v>6653.96</v>
      </c>
      <c r="L719">
        <v>5024.96</v>
      </c>
      <c r="M719">
        <v>96114218</v>
      </c>
      <c r="N719">
        <v>96115950.33</v>
      </c>
      <c r="O719">
        <v>3292.63</v>
      </c>
      <c r="P719">
        <v>0</v>
      </c>
    </row>
    <row r="720" spans="1:16" ht="12.75">
      <c r="A720" t="s">
        <v>134</v>
      </c>
      <c r="B720" t="s">
        <v>1462</v>
      </c>
      <c r="C720" t="s">
        <v>1809</v>
      </c>
      <c r="D720" t="s">
        <v>1817</v>
      </c>
      <c r="E720" t="s">
        <v>1818</v>
      </c>
      <c r="F720" t="s">
        <v>1831</v>
      </c>
      <c r="G720" t="s">
        <v>1832</v>
      </c>
      <c r="H720">
        <v>6714.25</v>
      </c>
      <c r="I720">
        <v>179716194.28</v>
      </c>
      <c r="J720">
        <v>179717462.98</v>
      </c>
      <c r="K720">
        <v>5445.55</v>
      </c>
      <c r="L720">
        <v>39181.41</v>
      </c>
      <c r="M720">
        <v>227922438.99</v>
      </c>
      <c r="N720">
        <v>227954906.15</v>
      </c>
      <c r="O720">
        <v>6714.25</v>
      </c>
      <c r="P720">
        <v>0</v>
      </c>
    </row>
    <row r="721" spans="1:16" ht="12.75">
      <c r="A721" t="s">
        <v>134</v>
      </c>
      <c r="B721" t="s">
        <v>1462</v>
      </c>
      <c r="C721" t="s">
        <v>1809</v>
      </c>
      <c r="D721" t="s">
        <v>1817</v>
      </c>
      <c r="E721" t="s">
        <v>1818</v>
      </c>
      <c r="F721" t="s">
        <v>1833</v>
      </c>
      <c r="G721" t="s">
        <v>1834</v>
      </c>
      <c r="H721">
        <v>8897.91</v>
      </c>
      <c r="I721">
        <v>98094970.39</v>
      </c>
      <c r="J721">
        <v>98089298.89</v>
      </c>
      <c r="K721">
        <v>14569.41</v>
      </c>
      <c r="L721">
        <v>13690.76</v>
      </c>
      <c r="M721">
        <v>133218332.16</v>
      </c>
      <c r="N721">
        <v>133223125.01</v>
      </c>
      <c r="O721">
        <v>8897.91</v>
      </c>
      <c r="P721">
        <v>0</v>
      </c>
    </row>
    <row r="722" spans="1:16" ht="12.75">
      <c r="A722" t="s">
        <v>134</v>
      </c>
      <c r="B722" t="s">
        <v>1462</v>
      </c>
      <c r="C722" t="s">
        <v>1809</v>
      </c>
      <c r="D722" t="s">
        <v>1817</v>
      </c>
      <c r="E722" t="s">
        <v>1818</v>
      </c>
      <c r="F722" t="s">
        <v>1835</v>
      </c>
      <c r="G722" t="s">
        <v>1836</v>
      </c>
      <c r="H722">
        <v>5951.62</v>
      </c>
      <c r="I722">
        <v>4241195.29</v>
      </c>
      <c r="J722">
        <v>4240176.39</v>
      </c>
      <c r="K722">
        <v>6970.52</v>
      </c>
      <c r="L722">
        <v>0</v>
      </c>
      <c r="M722">
        <v>4907979.15</v>
      </c>
      <c r="N722">
        <v>4902027.53</v>
      </c>
      <c r="O722">
        <v>5951.62</v>
      </c>
      <c r="P722">
        <v>0</v>
      </c>
    </row>
    <row r="723" spans="1:16" ht="12.75">
      <c r="A723" t="s">
        <v>134</v>
      </c>
      <c r="B723" t="s">
        <v>1462</v>
      </c>
      <c r="C723" t="s">
        <v>1809</v>
      </c>
      <c r="D723" t="s">
        <v>1817</v>
      </c>
      <c r="E723" t="s">
        <v>1818</v>
      </c>
      <c r="F723" t="s">
        <v>1837</v>
      </c>
      <c r="G723" t="s">
        <v>1838</v>
      </c>
      <c r="H723">
        <v>7561.88</v>
      </c>
      <c r="I723">
        <v>2995129.47</v>
      </c>
      <c r="J723">
        <v>2996205.95</v>
      </c>
      <c r="K723">
        <v>6485.4</v>
      </c>
      <c r="L723">
        <v>4465.79</v>
      </c>
      <c r="M723">
        <v>4895943.43</v>
      </c>
      <c r="N723">
        <v>4892847.34</v>
      </c>
      <c r="O723">
        <v>7561.88</v>
      </c>
      <c r="P723">
        <v>0</v>
      </c>
    </row>
    <row r="724" spans="1:16" ht="12.75">
      <c r="A724" t="s">
        <v>134</v>
      </c>
      <c r="B724" t="s">
        <v>1462</v>
      </c>
      <c r="C724" t="s">
        <v>1809</v>
      </c>
      <c r="D724" t="s">
        <v>1817</v>
      </c>
      <c r="E724" t="s">
        <v>1818</v>
      </c>
      <c r="F724" t="s">
        <v>1839</v>
      </c>
      <c r="G724" t="s">
        <v>1840</v>
      </c>
      <c r="H724">
        <v>6121.02</v>
      </c>
      <c r="I724">
        <v>259886348.99</v>
      </c>
      <c r="J724">
        <v>259848114.97</v>
      </c>
      <c r="K724">
        <v>44355.04</v>
      </c>
      <c r="L724">
        <v>25085.8</v>
      </c>
      <c r="M724">
        <v>311090849.18</v>
      </c>
      <c r="N724">
        <v>311109813.96</v>
      </c>
      <c r="O724">
        <v>6121.02</v>
      </c>
      <c r="P724">
        <v>0</v>
      </c>
    </row>
    <row r="725" spans="1:16" ht="12.75">
      <c r="A725" t="s">
        <v>134</v>
      </c>
      <c r="B725" t="s">
        <v>1462</v>
      </c>
      <c r="C725" t="s">
        <v>1809</v>
      </c>
      <c r="D725" t="s">
        <v>1817</v>
      </c>
      <c r="E725" t="s">
        <v>1818</v>
      </c>
      <c r="F725" t="s">
        <v>1841</v>
      </c>
      <c r="G725" t="s">
        <v>1842</v>
      </c>
      <c r="H725">
        <v>5972</v>
      </c>
      <c r="I725">
        <v>57488827.12</v>
      </c>
      <c r="J725">
        <v>57489236.88</v>
      </c>
      <c r="K725">
        <v>5562.24</v>
      </c>
      <c r="L725">
        <v>11375.05</v>
      </c>
      <c r="M725">
        <v>101292770.95</v>
      </c>
      <c r="N725">
        <v>101298174</v>
      </c>
      <c r="O725">
        <v>5972</v>
      </c>
      <c r="P725">
        <v>0</v>
      </c>
    </row>
    <row r="726" spans="1:16" ht="12.75">
      <c r="A726" t="s">
        <v>134</v>
      </c>
      <c r="B726" t="s">
        <v>1462</v>
      </c>
      <c r="C726" t="s">
        <v>1809</v>
      </c>
      <c r="D726" t="s">
        <v>1817</v>
      </c>
      <c r="E726" t="s">
        <v>1818</v>
      </c>
      <c r="F726" t="s">
        <v>1843</v>
      </c>
      <c r="G726" t="s">
        <v>1844</v>
      </c>
      <c r="H726">
        <v>51567.18</v>
      </c>
      <c r="I726">
        <v>808661121.15</v>
      </c>
      <c r="J726">
        <v>808682516.02</v>
      </c>
      <c r="K726">
        <v>30172.31</v>
      </c>
      <c r="L726">
        <v>27709.1</v>
      </c>
      <c r="M726">
        <v>811073099.8</v>
      </c>
      <c r="N726">
        <v>811049241.72</v>
      </c>
      <c r="O726">
        <v>51567.18</v>
      </c>
      <c r="P726">
        <v>0</v>
      </c>
    </row>
    <row r="727" spans="1:16" ht="12.75">
      <c r="A727" t="s">
        <v>134</v>
      </c>
      <c r="B727" t="s">
        <v>1462</v>
      </c>
      <c r="C727" t="s">
        <v>1809</v>
      </c>
      <c r="D727" t="s">
        <v>1817</v>
      </c>
      <c r="E727" t="s">
        <v>1818</v>
      </c>
      <c r="F727" t="s">
        <v>1845</v>
      </c>
      <c r="G727" t="s">
        <v>1846</v>
      </c>
      <c r="H727">
        <v>1765.31</v>
      </c>
      <c r="I727">
        <v>37865093.99</v>
      </c>
      <c r="J727">
        <v>37856123.43</v>
      </c>
      <c r="K727">
        <v>10735.87</v>
      </c>
      <c r="L727">
        <v>6221.28</v>
      </c>
      <c r="M727">
        <v>31440732.5</v>
      </c>
      <c r="N727">
        <v>31445188.47</v>
      </c>
      <c r="O727">
        <v>1765.31</v>
      </c>
      <c r="P727">
        <v>0</v>
      </c>
    </row>
    <row r="728" spans="1:16" ht="12.75">
      <c r="A728" t="s">
        <v>134</v>
      </c>
      <c r="B728" t="s">
        <v>1462</v>
      </c>
      <c r="C728" t="s">
        <v>1809</v>
      </c>
      <c r="D728" t="s">
        <v>1817</v>
      </c>
      <c r="E728" t="s">
        <v>1818</v>
      </c>
      <c r="F728" t="s">
        <v>1847</v>
      </c>
      <c r="G728" t="s">
        <v>1848</v>
      </c>
      <c r="H728">
        <v>4731.35</v>
      </c>
      <c r="I728">
        <v>3339610.78</v>
      </c>
      <c r="J728">
        <v>3339935.95</v>
      </c>
      <c r="K728">
        <v>4406.18</v>
      </c>
      <c r="L728">
        <v>4650.66</v>
      </c>
      <c r="M728">
        <v>3531130.91</v>
      </c>
      <c r="N728">
        <v>3531050.22</v>
      </c>
      <c r="O728">
        <v>4731.35</v>
      </c>
      <c r="P728">
        <v>0</v>
      </c>
    </row>
    <row r="729" spans="1:16" ht="12.75">
      <c r="A729" t="s">
        <v>134</v>
      </c>
      <c r="B729" t="s">
        <v>1462</v>
      </c>
      <c r="C729" t="s">
        <v>1809</v>
      </c>
      <c r="D729" t="s">
        <v>1817</v>
      </c>
      <c r="E729" t="s">
        <v>1818</v>
      </c>
      <c r="F729" t="s">
        <v>1849</v>
      </c>
      <c r="G729" t="s">
        <v>1850</v>
      </c>
      <c r="H729">
        <v>10327.61</v>
      </c>
      <c r="I729">
        <v>148229685.07</v>
      </c>
      <c r="J729">
        <v>148235286.59</v>
      </c>
      <c r="K729">
        <v>4726.09</v>
      </c>
      <c r="L729">
        <v>23269.4</v>
      </c>
      <c r="M729">
        <v>179229247.4</v>
      </c>
      <c r="N729">
        <v>179242189.19</v>
      </c>
      <c r="O729">
        <v>10327.61</v>
      </c>
      <c r="P729">
        <v>0</v>
      </c>
    </row>
    <row r="730" spans="1:16" ht="12.75">
      <c r="A730" t="s">
        <v>134</v>
      </c>
      <c r="B730" t="s">
        <v>1462</v>
      </c>
      <c r="C730" t="s">
        <v>1809</v>
      </c>
      <c r="D730" t="s">
        <v>1817</v>
      </c>
      <c r="E730" t="s">
        <v>1818</v>
      </c>
      <c r="F730" t="s">
        <v>1851</v>
      </c>
      <c r="G730" t="s">
        <v>1852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454.03</v>
      </c>
      <c r="N730">
        <v>454.03</v>
      </c>
      <c r="O730">
        <v>0</v>
      </c>
      <c r="P730">
        <v>0</v>
      </c>
    </row>
    <row r="731" spans="1:16" ht="12.75">
      <c r="A731" t="s">
        <v>134</v>
      </c>
      <c r="B731" t="s">
        <v>1462</v>
      </c>
      <c r="C731" t="s">
        <v>1809</v>
      </c>
      <c r="D731" t="s">
        <v>1853</v>
      </c>
      <c r="E731" t="s">
        <v>1854</v>
      </c>
      <c r="F731" t="s">
        <v>1854</v>
      </c>
      <c r="G731" t="s">
        <v>1855</v>
      </c>
      <c r="H731">
        <v>399034.74</v>
      </c>
      <c r="I731">
        <v>662866.9</v>
      </c>
      <c r="J731">
        <v>0</v>
      </c>
      <c r="K731">
        <v>1061901.64</v>
      </c>
      <c r="L731">
        <v>1277533.25</v>
      </c>
      <c r="M731">
        <v>-878498.51</v>
      </c>
      <c r="N731">
        <v>0</v>
      </c>
      <c r="O731">
        <v>399034.74</v>
      </c>
      <c r="P731">
        <v>0</v>
      </c>
    </row>
    <row r="732" spans="1:16" ht="12.75">
      <c r="A732" t="s">
        <v>134</v>
      </c>
      <c r="B732" t="s">
        <v>1462</v>
      </c>
      <c r="C732" t="s">
        <v>1809</v>
      </c>
      <c r="D732" t="s">
        <v>1853</v>
      </c>
      <c r="E732" t="s">
        <v>1856</v>
      </c>
      <c r="F732" t="s">
        <v>1856</v>
      </c>
      <c r="G732" t="s">
        <v>1857</v>
      </c>
      <c r="H732">
        <v>124625.47</v>
      </c>
      <c r="I732">
        <v>-121065.76</v>
      </c>
      <c r="J732">
        <v>0</v>
      </c>
      <c r="K732">
        <v>3559.71</v>
      </c>
      <c r="L732">
        <v>489704.56</v>
      </c>
      <c r="M732">
        <v>-365079.09</v>
      </c>
      <c r="N732">
        <v>0</v>
      </c>
      <c r="O732">
        <v>124625.47</v>
      </c>
      <c r="P732">
        <v>0</v>
      </c>
    </row>
    <row r="733" spans="1:16" ht="12.75">
      <c r="A733" t="s">
        <v>134</v>
      </c>
      <c r="B733" t="s">
        <v>1462</v>
      </c>
      <c r="C733" t="s">
        <v>1809</v>
      </c>
      <c r="D733" t="s">
        <v>1853</v>
      </c>
      <c r="E733" t="s">
        <v>1858</v>
      </c>
      <c r="F733" t="s">
        <v>1858</v>
      </c>
      <c r="G733" t="s">
        <v>1859</v>
      </c>
      <c r="H733">
        <v>43853.93</v>
      </c>
      <c r="I733">
        <v>297641.96</v>
      </c>
      <c r="J733">
        <v>333786.62</v>
      </c>
      <c r="K733">
        <v>7709.27</v>
      </c>
      <c r="L733">
        <v>39301.2</v>
      </c>
      <c r="M733">
        <v>376566.58</v>
      </c>
      <c r="N733">
        <v>372013.85</v>
      </c>
      <c r="O733">
        <v>43853.93</v>
      </c>
      <c r="P733">
        <v>0</v>
      </c>
    </row>
    <row r="734" spans="1:16" ht="12.75">
      <c r="A734" t="s">
        <v>134</v>
      </c>
      <c r="B734" t="s">
        <v>1462</v>
      </c>
      <c r="C734" t="s">
        <v>1809</v>
      </c>
      <c r="D734" t="s">
        <v>1860</v>
      </c>
      <c r="E734" t="s">
        <v>1861</v>
      </c>
      <c r="F734" t="s">
        <v>1861</v>
      </c>
      <c r="G734" t="s">
        <v>1862</v>
      </c>
      <c r="H734">
        <v>239139.5</v>
      </c>
      <c r="I734">
        <v>-27908.79</v>
      </c>
      <c r="J734">
        <v>0</v>
      </c>
      <c r="K734">
        <v>211230.71</v>
      </c>
      <c r="L734">
        <v>1517591.28</v>
      </c>
      <c r="M734">
        <v>-1278451.78</v>
      </c>
      <c r="N734">
        <v>0</v>
      </c>
      <c r="O734">
        <v>239139.5</v>
      </c>
      <c r="P734">
        <v>0</v>
      </c>
    </row>
    <row r="735" spans="1:16" ht="12.75">
      <c r="A735" t="s">
        <v>134</v>
      </c>
      <c r="B735" t="s">
        <v>1462</v>
      </c>
      <c r="C735" t="s">
        <v>1809</v>
      </c>
      <c r="D735" t="s">
        <v>1860</v>
      </c>
      <c r="E735" t="s">
        <v>1863</v>
      </c>
      <c r="F735" t="s">
        <v>1863</v>
      </c>
      <c r="G735" t="s">
        <v>1864</v>
      </c>
      <c r="H735">
        <v>0</v>
      </c>
      <c r="I735">
        <v>2646287.61</v>
      </c>
      <c r="J735">
        <v>2646287.61</v>
      </c>
      <c r="K735">
        <v>0</v>
      </c>
      <c r="L735">
        <v>0</v>
      </c>
      <c r="M735">
        <v>11404717.22</v>
      </c>
      <c r="N735">
        <v>11404717.22</v>
      </c>
      <c r="O735">
        <v>0</v>
      </c>
      <c r="P735">
        <v>0</v>
      </c>
    </row>
    <row r="736" spans="1:16" ht="12.75">
      <c r="A736" t="s">
        <v>134</v>
      </c>
      <c r="B736" t="s">
        <v>1462</v>
      </c>
      <c r="C736" t="s">
        <v>1865</v>
      </c>
      <c r="D736" t="s">
        <v>1866</v>
      </c>
      <c r="E736" t="s">
        <v>1867</v>
      </c>
      <c r="F736" t="s">
        <v>1867</v>
      </c>
      <c r="G736" t="s">
        <v>1868</v>
      </c>
      <c r="H736">
        <v>-109099782.97</v>
      </c>
      <c r="I736">
        <v>0</v>
      </c>
      <c r="J736">
        <v>0</v>
      </c>
      <c r="K736">
        <v>-109099782.97</v>
      </c>
      <c r="L736">
        <v>-93456260.84</v>
      </c>
      <c r="M736">
        <v>0</v>
      </c>
      <c r="N736">
        <v>15643522.129999999</v>
      </c>
      <c r="O736">
        <v>-109099782.97</v>
      </c>
      <c r="P736">
        <v>0</v>
      </c>
    </row>
    <row r="737" spans="1:16" ht="12.75">
      <c r="A737" t="s">
        <v>134</v>
      </c>
      <c r="B737" t="s">
        <v>1869</v>
      </c>
      <c r="C737" t="s">
        <v>1870</v>
      </c>
      <c r="D737" t="s">
        <v>1871</v>
      </c>
      <c r="E737" t="s">
        <v>1872</v>
      </c>
      <c r="F737" t="s">
        <v>1873</v>
      </c>
      <c r="G737" t="s">
        <v>1874</v>
      </c>
      <c r="H737">
        <v>0</v>
      </c>
      <c r="I737">
        <v>675583.77</v>
      </c>
      <c r="J737">
        <v>0</v>
      </c>
      <c r="K737">
        <v>675583.77</v>
      </c>
      <c r="L737">
        <v>0</v>
      </c>
      <c r="M737">
        <v>925957.07</v>
      </c>
      <c r="N737">
        <v>0</v>
      </c>
      <c r="O737">
        <v>925957.07</v>
      </c>
      <c r="P737">
        <v>19</v>
      </c>
    </row>
    <row r="738" spans="1:16" ht="12.75">
      <c r="A738" t="s">
        <v>134</v>
      </c>
      <c r="B738" t="s">
        <v>1869</v>
      </c>
      <c r="C738" t="s">
        <v>1870</v>
      </c>
      <c r="D738" t="s">
        <v>1871</v>
      </c>
      <c r="E738" t="s">
        <v>1872</v>
      </c>
      <c r="F738" t="s">
        <v>1875</v>
      </c>
      <c r="G738" t="s">
        <v>1876</v>
      </c>
      <c r="H738">
        <v>0</v>
      </c>
      <c r="I738">
        <v>214437.01</v>
      </c>
      <c r="J738">
        <v>0</v>
      </c>
      <c r="K738">
        <v>214437.01</v>
      </c>
      <c r="L738">
        <v>0</v>
      </c>
      <c r="M738">
        <v>380291.64</v>
      </c>
      <c r="N738">
        <v>0</v>
      </c>
      <c r="O738">
        <v>380291.64</v>
      </c>
      <c r="P738">
        <v>19</v>
      </c>
    </row>
    <row r="739" spans="1:16" ht="12.75">
      <c r="A739" t="s">
        <v>134</v>
      </c>
      <c r="B739" t="s">
        <v>1869</v>
      </c>
      <c r="C739" t="s">
        <v>1870</v>
      </c>
      <c r="D739" t="s">
        <v>1871</v>
      </c>
      <c r="E739" t="s">
        <v>1872</v>
      </c>
      <c r="F739" t="s">
        <v>1877</v>
      </c>
      <c r="G739" t="s">
        <v>1878</v>
      </c>
      <c r="H739">
        <v>0</v>
      </c>
      <c r="I739">
        <v>72971.37</v>
      </c>
      <c r="J739">
        <v>0</v>
      </c>
      <c r="K739">
        <v>72971.37</v>
      </c>
      <c r="L739">
        <v>0</v>
      </c>
      <c r="M739">
        <v>135390.97</v>
      </c>
      <c r="N739">
        <v>0</v>
      </c>
      <c r="O739">
        <v>135390.97</v>
      </c>
      <c r="P739">
        <v>19</v>
      </c>
    </row>
    <row r="740" spans="1:16" ht="12.75">
      <c r="A740" t="s">
        <v>134</v>
      </c>
      <c r="B740" t="s">
        <v>1869</v>
      </c>
      <c r="C740" t="s">
        <v>1870</v>
      </c>
      <c r="D740" t="s">
        <v>1871</v>
      </c>
      <c r="E740" t="s">
        <v>1872</v>
      </c>
      <c r="F740" t="s">
        <v>1879</v>
      </c>
      <c r="G740" t="s">
        <v>1880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19</v>
      </c>
    </row>
    <row r="741" spans="1:16" ht="12.75">
      <c r="A741" t="s">
        <v>134</v>
      </c>
      <c r="B741" t="s">
        <v>1869</v>
      </c>
      <c r="C741" t="s">
        <v>1881</v>
      </c>
      <c r="D741" t="s">
        <v>1882</v>
      </c>
      <c r="E741" t="s">
        <v>1883</v>
      </c>
      <c r="F741" t="s">
        <v>1883</v>
      </c>
      <c r="G741" t="s">
        <v>1884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21</v>
      </c>
    </row>
    <row r="742" spans="1:16" ht="12.75">
      <c r="A742" t="s">
        <v>134</v>
      </c>
      <c r="B742" t="s">
        <v>1869</v>
      </c>
      <c r="C742" t="s">
        <v>1881</v>
      </c>
      <c r="D742" t="s">
        <v>1885</v>
      </c>
      <c r="E742" t="s">
        <v>1886</v>
      </c>
      <c r="F742" t="s">
        <v>1886</v>
      </c>
      <c r="G742" t="s">
        <v>1887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21</v>
      </c>
    </row>
    <row r="743" spans="1:16" ht="12.75">
      <c r="A743" t="s">
        <v>134</v>
      </c>
      <c r="B743" t="s">
        <v>1869</v>
      </c>
      <c r="C743" t="s">
        <v>1881</v>
      </c>
      <c r="D743" t="s">
        <v>1885</v>
      </c>
      <c r="E743" t="s">
        <v>1888</v>
      </c>
      <c r="F743" t="s">
        <v>1888</v>
      </c>
      <c r="G743" t="s">
        <v>1889</v>
      </c>
      <c r="H743">
        <v>0</v>
      </c>
      <c r="I743">
        <v>347434</v>
      </c>
      <c r="J743">
        <v>0</v>
      </c>
      <c r="K743">
        <v>347434</v>
      </c>
      <c r="L743">
        <v>0</v>
      </c>
      <c r="M743">
        <v>417409.68</v>
      </c>
      <c r="N743">
        <v>0</v>
      </c>
      <c r="O743">
        <v>417409.68</v>
      </c>
      <c r="P743">
        <v>21</v>
      </c>
    </row>
    <row r="744" spans="1:16" ht="12.75">
      <c r="A744" t="s">
        <v>134</v>
      </c>
      <c r="B744" t="s">
        <v>1869</v>
      </c>
      <c r="C744" t="s">
        <v>1881</v>
      </c>
      <c r="D744" t="s">
        <v>1885</v>
      </c>
      <c r="E744" t="s">
        <v>1890</v>
      </c>
      <c r="F744" t="s">
        <v>1890</v>
      </c>
      <c r="G744" t="s">
        <v>1891</v>
      </c>
      <c r="H744">
        <v>0</v>
      </c>
      <c r="I744">
        <v>64537.44</v>
      </c>
      <c r="J744">
        <v>0</v>
      </c>
      <c r="K744">
        <v>64537.44</v>
      </c>
      <c r="L744">
        <v>0</v>
      </c>
      <c r="M744">
        <v>167750.77</v>
      </c>
      <c r="N744">
        <v>0</v>
      </c>
      <c r="O744">
        <v>167750.77</v>
      </c>
      <c r="P744">
        <v>21</v>
      </c>
    </row>
    <row r="745" spans="1:16" ht="12.75">
      <c r="A745" t="s">
        <v>134</v>
      </c>
      <c r="B745" t="s">
        <v>1869</v>
      </c>
      <c r="C745" t="s">
        <v>1881</v>
      </c>
      <c r="D745" t="s">
        <v>1885</v>
      </c>
      <c r="E745" t="s">
        <v>1892</v>
      </c>
      <c r="F745" t="s">
        <v>1893</v>
      </c>
      <c r="G745" t="s">
        <v>1894</v>
      </c>
      <c r="H745">
        <v>0</v>
      </c>
      <c r="I745">
        <v>148413.15</v>
      </c>
      <c r="J745">
        <v>0</v>
      </c>
      <c r="K745">
        <v>148413.15</v>
      </c>
      <c r="L745">
        <v>0</v>
      </c>
      <c r="M745">
        <v>0</v>
      </c>
      <c r="N745">
        <v>0</v>
      </c>
      <c r="O745">
        <v>0</v>
      </c>
      <c r="P745">
        <v>21</v>
      </c>
    </row>
    <row r="746" spans="1:16" ht="12.75">
      <c r="A746" t="s">
        <v>134</v>
      </c>
      <c r="B746" t="s">
        <v>1869</v>
      </c>
      <c r="C746" t="s">
        <v>1881</v>
      </c>
      <c r="D746" t="s">
        <v>1885</v>
      </c>
      <c r="E746" t="s">
        <v>1892</v>
      </c>
      <c r="F746" t="s">
        <v>1895</v>
      </c>
      <c r="G746" t="s">
        <v>1896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455792.04</v>
      </c>
      <c r="N746">
        <v>0</v>
      </c>
      <c r="O746">
        <v>455792.04</v>
      </c>
      <c r="P746">
        <v>21</v>
      </c>
    </row>
    <row r="747" spans="1:16" ht="12.75">
      <c r="A747" t="s">
        <v>134</v>
      </c>
      <c r="B747" t="s">
        <v>1869</v>
      </c>
      <c r="C747" t="s">
        <v>1881</v>
      </c>
      <c r="D747" t="s">
        <v>1885</v>
      </c>
      <c r="E747" t="s">
        <v>1897</v>
      </c>
      <c r="F747" t="s">
        <v>1898</v>
      </c>
      <c r="G747" t="s">
        <v>1899</v>
      </c>
      <c r="H747">
        <v>0</v>
      </c>
      <c r="I747">
        <v>128127.14</v>
      </c>
      <c r="J747">
        <v>0</v>
      </c>
      <c r="K747">
        <v>128127.14</v>
      </c>
      <c r="L747">
        <v>0</v>
      </c>
      <c r="M747">
        <v>0</v>
      </c>
      <c r="N747">
        <v>0</v>
      </c>
      <c r="O747">
        <v>0</v>
      </c>
      <c r="P747">
        <v>21</v>
      </c>
    </row>
    <row r="748" spans="1:16" ht="12.75">
      <c r="A748" t="s">
        <v>134</v>
      </c>
      <c r="B748" t="s">
        <v>1869</v>
      </c>
      <c r="C748" t="s">
        <v>1881</v>
      </c>
      <c r="D748" t="s">
        <v>1885</v>
      </c>
      <c r="E748" t="s">
        <v>1897</v>
      </c>
      <c r="F748" t="s">
        <v>1900</v>
      </c>
      <c r="G748" t="s">
        <v>1901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168182.79</v>
      </c>
      <c r="N748">
        <v>0</v>
      </c>
      <c r="O748">
        <v>168182.79</v>
      </c>
      <c r="P748">
        <v>21</v>
      </c>
    </row>
    <row r="749" spans="1:16" ht="12.75">
      <c r="A749" t="s">
        <v>134</v>
      </c>
      <c r="B749" t="s">
        <v>1869</v>
      </c>
      <c r="C749" t="s">
        <v>1881</v>
      </c>
      <c r="D749" t="s">
        <v>1885</v>
      </c>
      <c r="E749" t="s">
        <v>1902</v>
      </c>
      <c r="F749" t="s">
        <v>1903</v>
      </c>
      <c r="G749" t="s">
        <v>1904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7339.84</v>
      </c>
      <c r="N749">
        <v>0</v>
      </c>
      <c r="O749">
        <v>7339.84</v>
      </c>
      <c r="P749">
        <v>21</v>
      </c>
    </row>
    <row r="750" spans="1:16" ht="12.75">
      <c r="A750" t="s">
        <v>134</v>
      </c>
      <c r="B750" t="s">
        <v>1869</v>
      </c>
      <c r="C750" t="s">
        <v>1881</v>
      </c>
      <c r="D750" t="s">
        <v>1885</v>
      </c>
      <c r="E750" t="s">
        <v>1902</v>
      </c>
      <c r="F750" t="s">
        <v>1905</v>
      </c>
      <c r="G750" t="s">
        <v>1906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21</v>
      </c>
    </row>
    <row r="751" spans="1:16" ht="12.75">
      <c r="A751" t="s">
        <v>134</v>
      </c>
      <c r="B751" t="s">
        <v>1869</v>
      </c>
      <c r="C751" t="s">
        <v>1881</v>
      </c>
      <c r="D751" t="s">
        <v>1885</v>
      </c>
      <c r="E751" t="s">
        <v>1907</v>
      </c>
      <c r="F751" t="s">
        <v>1907</v>
      </c>
      <c r="G751" t="s">
        <v>1908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21</v>
      </c>
    </row>
    <row r="752" spans="1:16" ht="12.75">
      <c r="A752" t="s">
        <v>134</v>
      </c>
      <c r="B752" t="s">
        <v>1869</v>
      </c>
      <c r="C752" t="s">
        <v>1881</v>
      </c>
      <c r="D752" t="s">
        <v>1885</v>
      </c>
      <c r="E752" t="s">
        <v>1909</v>
      </c>
      <c r="F752" t="s">
        <v>1909</v>
      </c>
      <c r="G752" t="s">
        <v>1910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21</v>
      </c>
    </row>
    <row r="753" spans="1:16" ht="12.75">
      <c r="A753" t="s">
        <v>134</v>
      </c>
      <c r="B753" t="s">
        <v>1869</v>
      </c>
      <c r="C753" t="s">
        <v>1881</v>
      </c>
      <c r="D753" t="s">
        <v>1911</v>
      </c>
      <c r="E753" t="s">
        <v>1912</v>
      </c>
      <c r="F753" t="s">
        <v>1913</v>
      </c>
      <c r="G753" t="s">
        <v>1914</v>
      </c>
      <c r="H753">
        <v>0</v>
      </c>
      <c r="I753">
        <v>61674.91</v>
      </c>
      <c r="J753">
        <v>0</v>
      </c>
      <c r="K753">
        <v>61674.91</v>
      </c>
      <c r="L753">
        <v>0</v>
      </c>
      <c r="M753">
        <v>115906.09</v>
      </c>
      <c r="N753">
        <v>0</v>
      </c>
      <c r="O753">
        <v>115906.09</v>
      </c>
      <c r="P753">
        <v>21</v>
      </c>
    </row>
    <row r="754" spans="1:16" ht="12.75">
      <c r="A754" t="s">
        <v>134</v>
      </c>
      <c r="B754" t="s">
        <v>1869</v>
      </c>
      <c r="C754" t="s">
        <v>1881</v>
      </c>
      <c r="D754" t="s">
        <v>1911</v>
      </c>
      <c r="E754" t="s">
        <v>1912</v>
      </c>
      <c r="F754" t="s">
        <v>1915</v>
      </c>
      <c r="G754" t="s">
        <v>1916</v>
      </c>
      <c r="H754">
        <v>0</v>
      </c>
      <c r="I754">
        <v>825117.46</v>
      </c>
      <c r="J754">
        <v>0</v>
      </c>
      <c r="K754">
        <v>825117.46</v>
      </c>
      <c r="L754">
        <v>0</v>
      </c>
      <c r="M754">
        <v>2376970.18</v>
      </c>
      <c r="N754">
        <v>0</v>
      </c>
      <c r="O754">
        <v>2376970.18</v>
      </c>
      <c r="P754">
        <v>21</v>
      </c>
    </row>
    <row r="755" spans="1:16" ht="12.75">
      <c r="A755" t="s">
        <v>134</v>
      </c>
      <c r="B755" t="s">
        <v>1869</v>
      </c>
      <c r="C755" t="s">
        <v>1881</v>
      </c>
      <c r="D755" t="s">
        <v>1911</v>
      </c>
      <c r="E755" t="s">
        <v>1912</v>
      </c>
      <c r="F755" t="s">
        <v>1917</v>
      </c>
      <c r="G755" t="s">
        <v>1918</v>
      </c>
      <c r="H755">
        <v>0</v>
      </c>
      <c r="I755">
        <v>1248788.65</v>
      </c>
      <c r="J755">
        <v>0</v>
      </c>
      <c r="K755">
        <v>1248788.65</v>
      </c>
      <c r="L755">
        <v>0</v>
      </c>
      <c r="M755">
        <v>2164485.39</v>
      </c>
      <c r="N755">
        <v>0</v>
      </c>
      <c r="O755">
        <v>2164485.39</v>
      </c>
      <c r="P755">
        <v>21</v>
      </c>
    </row>
    <row r="756" spans="1:16" ht="12.75">
      <c r="A756" t="s">
        <v>134</v>
      </c>
      <c r="B756" t="s">
        <v>1869</v>
      </c>
      <c r="C756" t="s">
        <v>1881</v>
      </c>
      <c r="D756" t="s">
        <v>1911</v>
      </c>
      <c r="E756" t="s">
        <v>1912</v>
      </c>
      <c r="F756" t="s">
        <v>1919</v>
      </c>
      <c r="G756" t="s">
        <v>1920</v>
      </c>
      <c r="H756">
        <v>0</v>
      </c>
      <c r="I756">
        <v>330567.99</v>
      </c>
      <c r="J756">
        <v>0</v>
      </c>
      <c r="K756">
        <v>330567.99</v>
      </c>
      <c r="L756">
        <v>0</v>
      </c>
      <c r="M756">
        <v>356597.77</v>
      </c>
      <c r="N756">
        <v>0</v>
      </c>
      <c r="O756">
        <v>356597.77</v>
      </c>
      <c r="P756">
        <v>21</v>
      </c>
    </row>
    <row r="757" spans="1:16" ht="12.75">
      <c r="A757" t="s">
        <v>134</v>
      </c>
      <c r="B757" t="s">
        <v>1869</v>
      </c>
      <c r="C757" t="s">
        <v>1881</v>
      </c>
      <c r="D757" t="s">
        <v>1911</v>
      </c>
      <c r="E757" t="s">
        <v>1912</v>
      </c>
      <c r="F757" t="s">
        <v>1921</v>
      </c>
      <c r="G757" t="s">
        <v>1922</v>
      </c>
      <c r="H757">
        <v>0</v>
      </c>
      <c r="I757">
        <v>229093.97</v>
      </c>
      <c r="J757">
        <v>0</v>
      </c>
      <c r="K757">
        <v>229093.97</v>
      </c>
      <c r="L757">
        <v>0</v>
      </c>
      <c r="M757">
        <v>391200.49</v>
      </c>
      <c r="N757">
        <v>0</v>
      </c>
      <c r="O757">
        <v>391200.49</v>
      </c>
      <c r="P757">
        <v>21</v>
      </c>
    </row>
    <row r="758" spans="1:16" ht="12.75">
      <c r="A758" t="s">
        <v>134</v>
      </c>
      <c r="B758" t="s">
        <v>1869</v>
      </c>
      <c r="C758" t="s">
        <v>1881</v>
      </c>
      <c r="D758" t="s">
        <v>1911</v>
      </c>
      <c r="E758" t="s">
        <v>1912</v>
      </c>
      <c r="F758" t="s">
        <v>1923</v>
      </c>
      <c r="G758" t="s">
        <v>1924</v>
      </c>
      <c r="H758">
        <v>0</v>
      </c>
      <c r="I758">
        <v>38539.08</v>
      </c>
      <c r="J758">
        <v>0</v>
      </c>
      <c r="K758">
        <v>38539.08</v>
      </c>
      <c r="L758">
        <v>0</v>
      </c>
      <c r="M758">
        <v>66221.92</v>
      </c>
      <c r="N758">
        <v>0</v>
      </c>
      <c r="O758">
        <v>66221.92</v>
      </c>
      <c r="P758">
        <v>21</v>
      </c>
    </row>
    <row r="759" spans="1:16" ht="12.75">
      <c r="A759" t="s">
        <v>134</v>
      </c>
      <c r="B759" t="s">
        <v>1869</v>
      </c>
      <c r="C759" t="s">
        <v>1881</v>
      </c>
      <c r="D759" t="s">
        <v>1911</v>
      </c>
      <c r="E759" t="s">
        <v>1912</v>
      </c>
      <c r="F759" t="s">
        <v>1925</v>
      </c>
      <c r="G759" t="s">
        <v>1926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108182.1</v>
      </c>
      <c r="N759">
        <v>0</v>
      </c>
      <c r="O759">
        <v>108182.1</v>
      </c>
      <c r="P759">
        <v>21</v>
      </c>
    </row>
    <row r="760" spans="1:16" ht="12.75">
      <c r="A760" t="s">
        <v>134</v>
      </c>
      <c r="B760" t="s">
        <v>1869</v>
      </c>
      <c r="C760" t="s">
        <v>1881</v>
      </c>
      <c r="D760" t="s">
        <v>1911</v>
      </c>
      <c r="E760" t="s">
        <v>1912</v>
      </c>
      <c r="F760" t="s">
        <v>1927</v>
      </c>
      <c r="G760" t="s">
        <v>1928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99209.11</v>
      </c>
      <c r="N760">
        <v>0</v>
      </c>
      <c r="O760">
        <v>99209.11</v>
      </c>
      <c r="P760">
        <v>21</v>
      </c>
    </row>
    <row r="761" spans="1:16" ht="12.75">
      <c r="A761" t="s">
        <v>134</v>
      </c>
      <c r="B761" t="s">
        <v>1869</v>
      </c>
      <c r="C761" t="s">
        <v>1881</v>
      </c>
      <c r="D761" t="s">
        <v>1911</v>
      </c>
      <c r="E761" t="s">
        <v>1912</v>
      </c>
      <c r="F761" t="s">
        <v>1929</v>
      </c>
      <c r="G761" t="s">
        <v>1930</v>
      </c>
      <c r="H761">
        <v>0</v>
      </c>
      <c r="I761">
        <v>19876.58</v>
      </c>
      <c r="J761">
        <v>0</v>
      </c>
      <c r="K761">
        <v>19876.58</v>
      </c>
      <c r="L761">
        <v>0</v>
      </c>
      <c r="M761">
        <v>65742.53</v>
      </c>
      <c r="N761">
        <v>0</v>
      </c>
      <c r="O761">
        <v>65742.53</v>
      </c>
      <c r="P761">
        <v>21</v>
      </c>
    </row>
    <row r="762" spans="1:16" ht="12.75">
      <c r="A762" t="s">
        <v>134</v>
      </c>
      <c r="B762" t="s">
        <v>1869</v>
      </c>
      <c r="C762" t="s">
        <v>1881</v>
      </c>
      <c r="D762" t="s">
        <v>1911</v>
      </c>
      <c r="E762" t="s">
        <v>1931</v>
      </c>
      <c r="F762" t="s">
        <v>1931</v>
      </c>
      <c r="G762" t="s">
        <v>1932</v>
      </c>
      <c r="H762">
        <v>0</v>
      </c>
      <c r="I762">
        <v>29986279.490000002</v>
      </c>
      <c r="J762">
        <v>0</v>
      </c>
      <c r="K762">
        <v>29986279.49</v>
      </c>
      <c r="L762">
        <v>0</v>
      </c>
      <c r="M762">
        <v>43649389.4</v>
      </c>
      <c r="N762">
        <v>0</v>
      </c>
      <c r="O762">
        <v>43649389.4</v>
      </c>
      <c r="P762">
        <v>21</v>
      </c>
    </row>
    <row r="763" spans="1:16" ht="12.75">
      <c r="A763" t="s">
        <v>134</v>
      </c>
      <c r="B763" t="s">
        <v>1869</v>
      </c>
      <c r="C763" t="s">
        <v>1881</v>
      </c>
      <c r="D763" t="s">
        <v>1911</v>
      </c>
      <c r="E763" t="s">
        <v>1933</v>
      </c>
      <c r="F763" t="s">
        <v>1934</v>
      </c>
      <c r="G763" t="s">
        <v>1935</v>
      </c>
      <c r="H763">
        <v>0</v>
      </c>
      <c r="I763">
        <v>507018.84</v>
      </c>
      <c r="J763">
        <v>0</v>
      </c>
      <c r="K763">
        <v>507018.84</v>
      </c>
      <c r="L763">
        <v>0</v>
      </c>
      <c r="M763">
        <v>1193706.06</v>
      </c>
      <c r="N763">
        <v>0</v>
      </c>
      <c r="O763">
        <v>1193706.06</v>
      </c>
      <c r="P763">
        <v>21</v>
      </c>
    </row>
    <row r="764" spans="1:16" ht="12.75">
      <c r="A764" t="s">
        <v>134</v>
      </c>
      <c r="B764" t="s">
        <v>1869</v>
      </c>
      <c r="C764" t="s">
        <v>1881</v>
      </c>
      <c r="D764" t="s">
        <v>1911</v>
      </c>
      <c r="E764" t="s">
        <v>1933</v>
      </c>
      <c r="F764" t="s">
        <v>1936</v>
      </c>
      <c r="G764" t="s">
        <v>1937</v>
      </c>
      <c r="H764">
        <v>0</v>
      </c>
      <c r="I764">
        <v>3113463.45</v>
      </c>
      <c r="J764">
        <v>0</v>
      </c>
      <c r="K764">
        <v>3113463.45</v>
      </c>
      <c r="L764">
        <v>0</v>
      </c>
      <c r="M764">
        <v>5037397.2</v>
      </c>
      <c r="N764">
        <v>0</v>
      </c>
      <c r="O764">
        <v>5037397.2</v>
      </c>
      <c r="P764">
        <v>21</v>
      </c>
    </row>
    <row r="765" spans="1:16" ht="12.75">
      <c r="A765" t="s">
        <v>134</v>
      </c>
      <c r="B765" t="s">
        <v>1869</v>
      </c>
      <c r="C765" t="s">
        <v>1881</v>
      </c>
      <c r="D765" t="s">
        <v>1911</v>
      </c>
      <c r="E765" t="s">
        <v>1933</v>
      </c>
      <c r="F765" t="s">
        <v>1938</v>
      </c>
      <c r="G765" t="s">
        <v>1939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7155.26</v>
      </c>
      <c r="N765">
        <v>0</v>
      </c>
      <c r="O765">
        <v>7155.26</v>
      </c>
      <c r="P765">
        <v>21</v>
      </c>
    </row>
    <row r="766" spans="1:16" ht="12.75">
      <c r="A766" t="s">
        <v>134</v>
      </c>
      <c r="B766" t="s">
        <v>1869</v>
      </c>
      <c r="C766" t="s">
        <v>1881</v>
      </c>
      <c r="D766" t="s">
        <v>1911</v>
      </c>
      <c r="E766" t="s">
        <v>1933</v>
      </c>
      <c r="F766" t="s">
        <v>1940</v>
      </c>
      <c r="G766" t="s">
        <v>1941</v>
      </c>
      <c r="H766">
        <v>0</v>
      </c>
      <c r="I766">
        <v>956646.2</v>
      </c>
      <c r="J766">
        <v>0</v>
      </c>
      <c r="K766">
        <v>956646.2</v>
      </c>
      <c r="L766">
        <v>0</v>
      </c>
      <c r="M766">
        <v>1550977.5</v>
      </c>
      <c r="N766">
        <v>0</v>
      </c>
      <c r="O766">
        <v>1550977.5</v>
      </c>
      <c r="P766">
        <v>21</v>
      </c>
    </row>
    <row r="767" spans="1:16" ht="12.75">
      <c r="A767" t="s">
        <v>134</v>
      </c>
      <c r="B767" t="s">
        <v>1869</v>
      </c>
      <c r="C767" t="s">
        <v>1881</v>
      </c>
      <c r="D767" t="s">
        <v>1911</v>
      </c>
      <c r="E767" t="s">
        <v>1933</v>
      </c>
      <c r="F767" t="s">
        <v>1942</v>
      </c>
      <c r="G767" t="s">
        <v>1943</v>
      </c>
      <c r="H767">
        <v>0</v>
      </c>
      <c r="I767">
        <v>67575.35</v>
      </c>
      <c r="J767">
        <v>0</v>
      </c>
      <c r="K767">
        <v>67575.35</v>
      </c>
      <c r="L767">
        <v>0</v>
      </c>
      <c r="M767">
        <v>180642.94</v>
      </c>
      <c r="N767">
        <v>0</v>
      </c>
      <c r="O767">
        <v>180642.94</v>
      </c>
      <c r="P767">
        <v>21</v>
      </c>
    </row>
    <row r="768" spans="1:16" ht="12.75">
      <c r="A768" t="s">
        <v>134</v>
      </c>
      <c r="B768" t="s">
        <v>1869</v>
      </c>
      <c r="C768" t="s">
        <v>1881</v>
      </c>
      <c r="D768" t="s">
        <v>1911</v>
      </c>
      <c r="E768" t="s">
        <v>1933</v>
      </c>
      <c r="F768" t="s">
        <v>1944</v>
      </c>
      <c r="G768" t="s">
        <v>1945</v>
      </c>
      <c r="H768">
        <v>0</v>
      </c>
      <c r="I768">
        <v>39670868.79</v>
      </c>
      <c r="J768">
        <v>0</v>
      </c>
      <c r="K768">
        <v>39670868.79</v>
      </c>
      <c r="L768">
        <v>0</v>
      </c>
      <c r="M768">
        <v>57752476.43</v>
      </c>
      <c r="N768">
        <v>0</v>
      </c>
      <c r="O768">
        <v>57752476.43</v>
      </c>
      <c r="P768">
        <v>21</v>
      </c>
    </row>
    <row r="769" spans="1:16" ht="12.75">
      <c r="A769" t="s">
        <v>134</v>
      </c>
      <c r="B769" t="s">
        <v>1869</v>
      </c>
      <c r="C769" t="s">
        <v>1881</v>
      </c>
      <c r="D769" t="s">
        <v>1911</v>
      </c>
      <c r="E769" t="s">
        <v>1933</v>
      </c>
      <c r="F769" t="s">
        <v>1946</v>
      </c>
      <c r="G769" t="s">
        <v>1947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21</v>
      </c>
    </row>
    <row r="770" spans="1:16" ht="12.75">
      <c r="A770" t="s">
        <v>134</v>
      </c>
      <c r="B770" t="s">
        <v>1869</v>
      </c>
      <c r="C770" t="s">
        <v>1881</v>
      </c>
      <c r="D770" t="s">
        <v>1911</v>
      </c>
      <c r="E770" t="s">
        <v>1933</v>
      </c>
      <c r="F770" t="s">
        <v>1948</v>
      </c>
      <c r="G770" t="s">
        <v>1949</v>
      </c>
      <c r="H770">
        <v>0</v>
      </c>
      <c r="I770">
        <v>1184884.82</v>
      </c>
      <c r="J770">
        <v>0</v>
      </c>
      <c r="K770">
        <v>1184884.82</v>
      </c>
      <c r="L770">
        <v>0</v>
      </c>
      <c r="M770">
        <v>1249222.21</v>
      </c>
      <c r="N770">
        <v>0</v>
      </c>
      <c r="O770">
        <v>1249222.21</v>
      </c>
      <c r="P770">
        <v>21</v>
      </c>
    </row>
    <row r="771" spans="1:16" ht="12.75">
      <c r="A771" t="s">
        <v>134</v>
      </c>
      <c r="B771" t="s">
        <v>1869</v>
      </c>
      <c r="C771" t="s">
        <v>1881</v>
      </c>
      <c r="D771" t="s">
        <v>1911</v>
      </c>
      <c r="E771" t="s">
        <v>1933</v>
      </c>
      <c r="F771" t="s">
        <v>1950</v>
      </c>
      <c r="G771" t="s">
        <v>1951</v>
      </c>
      <c r="H771">
        <v>0</v>
      </c>
      <c r="I771">
        <v>3743545.21</v>
      </c>
      <c r="J771">
        <v>0</v>
      </c>
      <c r="K771">
        <v>3743545.21</v>
      </c>
      <c r="L771">
        <v>0</v>
      </c>
      <c r="M771">
        <v>7875197.54</v>
      </c>
      <c r="N771">
        <v>0</v>
      </c>
      <c r="O771">
        <v>7875197.54</v>
      </c>
      <c r="P771">
        <v>21</v>
      </c>
    </row>
    <row r="772" spans="1:16" ht="12.75">
      <c r="A772" t="s">
        <v>134</v>
      </c>
      <c r="B772" t="s">
        <v>1869</v>
      </c>
      <c r="C772" t="s">
        <v>1881</v>
      </c>
      <c r="D772" t="s">
        <v>1911</v>
      </c>
      <c r="E772" t="s">
        <v>1952</v>
      </c>
      <c r="F772" t="s">
        <v>1952</v>
      </c>
      <c r="G772" t="s">
        <v>1953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21</v>
      </c>
    </row>
    <row r="773" spans="1:16" ht="12.75">
      <c r="A773" t="s">
        <v>134</v>
      </c>
      <c r="B773" t="s">
        <v>1869</v>
      </c>
      <c r="C773" t="s">
        <v>1881</v>
      </c>
      <c r="D773" t="s">
        <v>1954</v>
      </c>
      <c r="E773" t="s">
        <v>1955</v>
      </c>
      <c r="F773" t="s">
        <v>1955</v>
      </c>
      <c r="G773" t="s">
        <v>1956</v>
      </c>
      <c r="H773">
        <v>0</v>
      </c>
      <c r="I773">
        <v>3292791.87</v>
      </c>
      <c r="J773">
        <v>0</v>
      </c>
      <c r="K773">
        <v>3292791.87</v>
      </c>
      <c r="L773">
        <v>0</v>
      </c>
      <c r="M773">
        <v>8351712.77</v>
      </c>
      <c r="N773">
        <v>0</v>
      </c>
      <c r="O773">
        <v>8351712.77</v>
      </c>
      <c r="P773">
        <v>21</v>
      </c>
    </row>
    <row r="774" spans="1:16" ht="12.75">
      <c r="A774" t="s">
        <v>134</v>
      </c>
      <c r="B774" t="s">
        <v>1869</v>
      </c>
      <c r="C774" t="s">
        <v>1881</v>
      </c>
      <c r="D774" t="s">
        <v>1954</v>
      </c>
      <c r="E774" t="s">
        <v>1957</v>
      </c>
      <c r="F774" t="s">
        <v>1957</v>
      </c>
      <c r="G774" t="s">
        <v>1958</v>
      </c>
      <c r="H774">
        <v>0</v>
      </c>
      <c r="I774">
        <v>426362.69</v>
      </c>
      <c r="J774">
        <v>0</v>
      </c>
      <c r="K774">
        <v>426362.69</v>
      </c>
      <c r="L774">
        <v>0</v>
      </c>
      <c r="M774">
        <v>799985.22</v>
      </c>
      <c r="N774">
        <v>0</v>
      </c>
      <c r="O774">
        <v>799985.22</v>
      </c>
      <c r="P774">
        <v>21</v>
      </c>
    </row>
    <row r="775" spans="1:16" ht="12.75">
      <c r="A775" t="s">
        <v>134</v>
      </c>
      <c r="B775" t="s">
        <v>1869</v>
      </c>
      <c r="C775" t="s">
        <v>1881</v>
      </c>
      <c r="D775" t="s">
        <v>1954</v>
      </c>
      <c r="E775" t="s">
        <v>1959</v>
      </c>
      <c r="F775" t="s">
        <v>1959</v>
      </c>
      <c r="G775" t="s">
        <v>1960</v>
      </c>
      <c r="H775">
        <v>0</v>
      </c>
      <c r="I775">
        <v>427715.61</v>
      </c>
      <c r="J775">
        <v>0</v>
      </c>
      <c r="K775">
        <v>427715.61</v>
      </c>
      <c r="L775">
        <v>0</v>
      </c>
      <c r="M775">
        <v>548297.46</v>
      </c>
      <c r="N775">
        <v>0</v>
      </c>
      <c r="O775">
        <v>548297.46</v>
      </c>
      <c r="P775">
        <v>21</v>
      </c>
    </row>
    <row r="776" spans="1:16" ht="12.75">
      <c r="A776" t="s">
        <v>134</v>
      </c>
      <c r="B776" t="s">
        <v>1869</v>
      </c>
      <c r="C776" t="s">
        <v>1881</v>
      </c>
      <c r="D776" t="s">
        <v>1954</v>
      </c>
      <c r="E776" t="s">
        <v>1961</v>
      </c>
      <c r="F776" t="s">
        <v>1961</v>
      </c>
      <c r="G776" t="s">
        <v>1962</v>
      </c>
      <c r="H776">
        <v>0</v>
      </c>
      <c r="I776">
        <v>74802.34</v>
      </c>
      <c r="J776">
        <v>0</v>
      </c>
      <c r="K776">
        <v>74802.34</v>
      </c>
      <c r="L776">
        <v>0</v>
      </c>
      <c r="M776">
        <v>81112.46</v>
      </c>
      <c r="N776">
        <v>0</v>
      </c>
      <c r="O776">
        <v>81112.46</v>
      </c>
      <c r="P776">
        <v>21</v>
      </c>
    </row>
    <row r="777" spans="1:16" ht="12.75">
      <c r="A777" t="s">
        <v>134</v>
      </c>
      <c r="B777" t="s">
        <v>1869</v>
      </c>
      <c r="C777" t="s">
        <v>1881</v>
      </c>
      <c r="D777" t="s">
        <v>1954</v>
      </c>
      <c r="E777" t="s">
        <v>1963</v>
      </c>
      <c r="F777" t="s">
        <v>1963</v>
      </c>
      <c r="G777" t="s">
        <v>1964</v>
      </c>
      <c r="H777">
        <v>0</v>
      </c>
      <c r="I777">
        <v>4598225.21</v>
      </c>
      <c r="J777">
        <v>0</v>
      </c>
      <c r="K777">
        <v>4598225.21</v>
      </c>
      <c r="L777">
        <v>0</v>
      </c>
      <c r="M777">
        <v>6577480.75</v>
      </c>
      <c r="N777">
        <v>0</v>
      </c>
      <c r="O777">
        <v>6577480.75</v>
      </c>
      <c r="P777">
        <v>21</v>
      </c>
    </row>
    <row r="778" spans="1:16" ht="12.75">
      <c r="A778" t="s">
        <v>134</v>
      </c>
      <c r="B778" t="s">
        <v>1869</v>
      </c>
      <c r="C778" t="s">
        <v>1881</v>
      </c>
      <c r="D778" t="s">
        <v>1954</v>
      </c>
      <c r="E778" t="s">
        <v>1965</v>
      </c>
      <c r="F778" t="s">
        <v>1965</v>
      </c>
      <c r="G778" t="s">
        <v>1966</v>
      </c>
      <c r="H778">
        <v>0</v>
      </c>
      <c r="I778">
        <v>244068.55</v>
      </c>
      <c r="J778">
        <v>0</v>
      </c>
      <c r="K778">
        <v>244068.55</v>
      </c>
      <c r="L778">
        <v>0</v>
      </c>
      <c r="M778">
        <v>307816.23</v>
      </c>
      <c r="N778">
        <v>0</v>
      </c>
      <c r="O778">
        <v>307816.23</v>
      </c>
      <c r="P778">
        <v>21</v>
      </c>
    </row>
    <row r="779" spans="1:16" ht="12.75">
      <c r="A779" t="s">
        <v>134</v>
      </c>
      <c r="B779" t="s">
        <v>1869</v>
      </c>
      <c r="C779" t="s">
        <v>1881</v>
      </c>
      <c r="D779" t="s">
        <v>1954</v>
      </c>
      <c r="E779" t="s">
        <v>1967</v>
      </c>
      <c r="F779" t="s">
        <v>1967</v>
      </c>
      <c r="G779" t="s">
        <v>1951</v>
      </c>
      <c r="H779">
        <v>0</v>
      </c>
      <c r="I779">
        <v>-183425.56</v>
      </c>
      <c r="J779">
        <v>0</v>
      </c>
      <c r="K779">
        <v>-183425.56</v>
      </c>
      <c r="L779">
        <v>0</v>
      </c>
      <c r="M779">
        <v>-139731.12</v>
      </c>
      <c r="N779">
        <v>0</v>
      </c>
      <c r="O779">
        <v>-139731.12</v>
      </c>
      <c r="P779">
        <v>21</v>
      </c>
    </row>
    <row r="780" spans="1:16" ht="12.75">
      <c r="A780" t="s">
        <v>134</v>
      </c>
      <c r="B780" t="s">
        <v>1869</v>
      </c>
      <c r="C780" t="s">
        <v>1881</v>
      </c>
      <c r="D780" t="s">
        <v>1968</v>
      </c>
      <c r="E780" t="s">
        <v>1969</v>
      </c>
      <c r="F780" t="s">
        <v>1969</v>
      </c>
      <c r="G780" t="s">
        <v>1970</v>
      </c>
      <c r="H780">
        <v>0</v>
      </c>
      <c r="I780">
        <v>99596.78</v>
      </c>
      <c r="J780">
        <v>0</v>
      </c>
      <c r="K780">
        <v>99596.78</v>
      </c>
      <c r="L780">
        <v>0</v>
      </c>
      <c r="M780">
        <v>123797.92</v>
      </c>
      <c r="N780">
        <v>0</v>
      </c>
      <c r="O780">
        <v>123797.92</v>
      </c>
      <c r="P780">
        <v>21</v>
      </c>
    </row>
    <row r="781" spans="1:16" ht="12.75">
      <c r="A781" t="s">
        <v>134</v>
      </c>
      <c r="B781" t="s">
        <v>1869</v>
      </c>
      <c r="C781" t="s">
        <v>1881</v>
      </c>
      <c r="D781" t="s">
        <v>1971</v>
      </c>
      <c r="E781" t="s">
        <v>1972</v>
      </c>
      <c r="F781" t="s">
        <v>1972</v>
      </c>
      <c r="G781" t="s">
        <v>1973</v>
      </c>
      <c r="H781">
        <v>0</v>
      </c>
      <c r="I781">
        <v>118728.8</v>
      </c>
      <c r="J781">
        <v>0</v>
      </c>
      <c r="K781">
        <v>118728.8</v>
      </c>
      <c r="L781">
        <v>0</v>
      </c>
      <c r="M781">
        <v>117814.83</v>
      </c>
      <c r="N781">
        <v>0</v>
      </c>
      <c r="O781">
        <v>117814.83</v>
      </c>
      <c r="P781">
        <v>21</v>
      </c>
    </row>
    <row r="782" spans="1:16" ht="12.75">
      <c r="A782" t="s">
        <v>134</v>
      </c>
      <c r="B782" t="s">
        <v>1869</v>
      </c>
      <c r="C782" t="s">
        <v>1881</v>
      </c>
      <c r="D782" t="s">
        <v>1971</v>
      </c>
      <c r="E782" t="s">
        <v>1974</v>
      </c>
      <c r="F782" t="s">
        <v>1974</v>
      </c>
      <c r="G782" t="s">
        <v>1975</v>
      </c>
      <c r="H782">
        <v>0</v>
      </c>
      <c r="I782">
        <v>144614.28</v>
      </c>
      <c r="J782">
        <v>0</v>
      </c>
      <c r="K782">
        <v>144614.28</v>
      </c>
      <c r="L782">
        <v>0</v>
      </c>
      <c r="M782">
        <v>124047.87</v>
      </c>
      <c r="N782">
        <v>0</v>
      </c>
      <c r="O782">
        <v>124047.87</v>
      </c>
      <c r="P782">
        <v>21</v>
      </c>
    </row>
    <row r="783" spans="1:16" ht="12.75">
      <c r="A783" t="s">
        <v>134</v>
      </c>
      <c r="B783" t="s">
        <v>1869</v>
      </c>
      <c r="C783" t="s">
        <v>1881</v>
      </c>
      <c r="D783" t="s">
        <v>1971</v>
      </c>
      <c r="E783" t="s">
        <v>1976</v>
      </c>
      <c r="F783" t="s">
        <v>1976</v>
      </c>
      <c r="G783" t="s">
        <v>1977</v>
      </c>
      <c r="H783">
        <v>0</v>
      </c>
      <c r="I783">
        <v>24751.83</v>
      </c>
      <c r="J783">
        <v>0</v>
      </c>
      <c r="K783">
        <v>24751.83</v>
      </c>
      <c r="L783">
        <v>0</v>
      </c>
      <c r="M783">
        <v>23336.4</v>
      </c>
      <c r="N783">
        <v>0</v>
      </c>
      <c r="O783">
        <v>23336.4</v>
      </c>
      <c r="P783">
        <v>21</v>
      </c>
    </row>
    <row r="784" spans="1:16" ht="12.75">
      <c r="A784" t="s">
        <v>134</v>
      </c>
      <c r="B784" t="s">
        <v>1869</v>
      </c>
      <c r="C784" t="s">
        <v>1881</v>
      </c>
      <c r="D784" t="s">
        <v>1971</v>
      </c>
      <c r="E784" t="s">
        <v>1978</v>
      </c>
      <c r="F784" t="s">
        <v>1978</v>
      </c>
      <c r="G784" t="s">
        <v>1979</v>
      </c>
      <c r="H784">
        <v>0</v>
      </c>
      <c r="I784">
        <v>12502.93</v>
      </c>
      <c r="J784">
        <v>0</v>
      </c>
      <c r="K784">
        <v>12502.93</v>
      </c>
      <c r="L784">
        <v>0</v>
      </c>
      <c r="M784">
        <v>14736.24</v>
      </c>
      <c r="N784">
        <v>0</v>
      </c>
      <c r="O784">
        <v>14736.24</v>
      </c>
      <c r="P784">
        <v>21</v>
      </c>
    </row>
    <row r="785" spans="1:16" ht="12.75">
      <c r="A785" t="s">
        <v>134</v>
      </c>
      <c r="B785" t="s">
        <v>1869</v>
      </c>
      <c r="C785" t="s">
        <v>1881</v>
      </c>
      <c r="D785" t="s">
        <v>1971</v>
      </c>
      <c r="E785" t="s">
        <v>1980</v>
      </c>
      <c r="F785" t="s">
        <v>1980</v>
      </c>
      <c r="G785" t="s">
        <v>1981</v>
      </c>
      <c r="H785">
        <v>0</v>
      </c>
      <c r="I785">
        <v>25358.1</v>
      </c>
      <c r="J785">
        <v>0</v>
      </c>
      <c r="K785">
        <v>25358.1</v>
      </c>
      <c r="L785">
        <v>0</v>
      </c>
      <c r="M785">
        <v>255177</v>
      </c>
      <c r="N785">
        <v>0</v>
      </c>
      <c r="O785">
        <v>255177</v>
      </c>
      <c r="P785">
        <v>21</v>
      </c>
    </row>
    <row r="786" spans="1:16" ht="12.75">
      <c r="A786" t="s">
        <v>134</v>
      </c>
      <c r="B786" t="s">
        <v>1869</v>
      </c>
      <c r="C786" t="s">
        <v>1881</v>
      </c>
      <c r="D786" t="s">
        <v>1971</v>
      </c>
      <c r="E786" t="s">
        <v>1982</v>
      </c>
      <c r="F786" t="s">
        <v>1982</v>
      </c>
      <c r="G786" t="s">
        <v>1983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21</v>
      </c>
    </row>
    <row r="787" spans="1:16" ht="12.75">
      <c r="A787" t="s">
        <v>134</v>
      </c>
      <c r="B787" t="s">
        <v>1869</v>
      </c>
      <c r="C787" t="s">
        <v>1881</v>
      </c>
      <c r="D787" t="s">
        <v>1984</v>
      </c>
      <c r="E787" t="s">
        <v>1985</v>
      </c>
      <c r="F787" t="s">
        <v>1985</v>
      </c>
      <c r="G787" t="s">
        <v>1986</v>
      </c>
      <c r="H787">
        <v>0</v>
      </c>
      <c r="I787">
        <v>54922.66</v>
      </c>
      <c r="J787">
        <v>0</v>
      </c>
      <c r="K787">
        <v>54922.66</v>
      </c>
      <c r="L787">
        <v>0</v>
      </c>
      <c r="M787">
        <v>211236.08</v>
      </c>
      <c r="N787">
        <v>0</v>
      </c>
      <c r="O787">
        <v>211236.08</v>
      </c>
      <c r="P787">
        <v>21</v>
      </c>
    </row>
    <row r="788" spans="1:16" ht="12.75">
      <c r="A788" t="s">
        <v>134</v>
      </c>
      <c r="B788" t="s">
        <v>1869</v>
      </c>
      <c r="C788" t="s">
        <v>1881</v>
      </c>
      <c r="D788" t="s">
        <v>1984</v>
      </c>
      <c r="E788" t="s">
        <v>1987</v>
      </c>
      <c r="F788" t="s">
        <v>1987</v>
      </c>
      <c r="G788" t="s">
        <v>1988</v>
      </c>
      <c r="H788">
        <v>0</v>
      </c>
      <c r="I788">
        <v>1624653.42</v>
      </c>
      <c r="J788">
        <v>0</v>
      </c>
      <c r="K788">
        <v>1624653.42</v>
      </c>
      <c r="L788">
        <v>0</v>
      </c>
      <c r="M788">
        <v>1744733.56</v>
      </c>
      <c r="N788">
        <v>0</v>
      </c>
      <c r="O788">
        <v>1744733.56</v>
      </c>
      <c r="P788">
        <v>21</v>
      </c>
    </row>
    <row r="789" spans="1:16" ht="12.75">
      <c r="A789" t="s">
        <v>134</v>
      </c>
      <c r="B789" t="s">
        <v>1869</v>
      </c>
      <c r="C789" t="s">
        <v>1881</v>
      </c>
      <c r="D789" t="s">
        <v>1984</v>
      </c>
      <c r="E789" t="s">
        <v>1989</v>
      </c>
      <c r="F789" t="s">
        <v>1989</v>
      </c>
      <c r="G789" t="s">
        <v>1990</v>
      </c>
      <c r="H789">
        <v>0</v>
      </c>
      <c r="I789">
        <v>141209.7</v>
      </c>
      <c r="J789">
        <v>0</v>
      </c>
      <c r="K789">
        <v>141209.7</v>
      </c>
      <c r="L789">
        <v>0</v>
      </c>
      <c r="M789">
        <v>176006.84</v>
      </c>
      <c r="N789">
        <v>0</v>
      </c>
      <c r="O789">
        <v>176006.84</v>
      </c>
      <c r="P789">
        <v>21</v>
      </c>
    </row>
    <row r="790" spans="1:16" ht="12.75">
      <c r="A790" t="s">
        <v>134</v>
      </c>
      <c r="B790" t="s">
        <v>1869</v>
      </c>
      <c r="C790" t="s">
        <v>1881</v>
      </c>
      <c r="D790" t="s">
        <v>1984</v>
      </c>
      <c r="E790" t="s">
        <v>1991</v>
      </c>
      <c r="F790" t="s">
        <v>1991</v>
      </c>
      <c r="G790" t="s">
        <v>1992</v>
      </c>
      <c r="H790">
        <v>0</v>
      </c>
      <c r="I790">
        <v>735610.34</v>
      </c>
      <c r="J790">
        <v>0</v>
      </c>
      <c r="K790">
        <v>735610.34</v>
      </c>
      <c r="L790">
        <v>0</v>
      </c>
      <c r="M790">
        <v>1700284.76</v>
      </c>
      <c r="N790">
        <v>0</v>
      </c>
      <c r="O790">
        <v>1700284.76</v>
      </c>
      <c r="P790">
        <v>21</v>
      </c>
    </row>
    <row r="791" spans="1:16" ht="12.75">
      <c r="A791" t="s">
        <v>134</v>
      </c>
      <c r="B791" t="s">
        <v>1869</v>
      </c>
      <c r="C791" t="s">
        <v>1881</v>
      </c>
      <c r="D791" t="s">
        <v>1993</v>
      </c>
      <c r="E791" t="s">
        <v>1994</v>
      </c>
      <c r="F791" t="s">
        <v>1995</v>
      </c>
      <c r="G791" t="s">
        <v>1996</v>
      </c>
      <c r="H791">
        <v>0</v>
      </c>
      <c r="I791">
        <v>2425823.89</v>
      </c>
      <c r="J791">
        <v>0</v>
      </c>
      <c r="K791">
        <v>2425823.89</v>
      </c>
      <c r="L791">
        <v>0</v>
      </c>
      <c r="M791">
        <v>3973027.87</v>
      </c>
      <c r="N791">
        <v>0</v>
      </c>
      <c r="O791">
        <v>3973027.87</v>
      </c>
      <c r="P791">
        <v>21</v>
      </c>
    </row>
    <row r="792" spans="1:16" ht="12.75">
      <c r="A792" t="s">
        <v>134</v>
      </c>
      <c r="B792" t="s">
        <v>1869</v>
      </c>
      <c r="C792" t="s">
        <v>1881</v>
      </c>
      <c r="D792" t="s">
        <v>1993</v>
      </c>
      <c r="E792" t="s">
        <v>1994</v>
      </c>
      <c r="F792" t="s">
        <v>1997</v>
      </c>
      <c r="G792" t="s">
        <v>1998</v>
      </c>
      <c r="H792">
        <v>0</v>
      </c>
      <c r="I792">
        <v>177524.42</v>
      </c>
      <c r="J792">
        <v>0</v>
      </c>
      <c r="K792">
        <v>177524.42</v>
      </c>
      <c r="L792">
        <v>0</v>
      </c>
      <c r="M792">
        <v>244715.48</v>
      </c>
      <c r="N792">
        <v>0</v>
      </c>
      <c r="O792">
        <v>244715.48</v>
      </c>
      <c r="P792">
        <v>21</v>
      </c>
    </row>
    <row r="793" spans="1:16" ht="12.75">
      <c r="A793" t="s">
        <v>134</v>
      </c>
      <c r="B793" t="s">
        <v>1869</v>
      </c>
      <c r="C793" t="s">
        <v>1881</v>
      </c>
      <c r="D793" t="s">
        <v>1993</v>
      </c>
      <c r="E793" t="s">
        <v>1994</v>
      </c>
      <c r="F793" t="s">
        <v>1999</v>
      </c>
      <c r="G793" t="s">
        <v>2000</v>
      </c>
      <c r="H793">
        <v>0</v>
      </c>
      <c r="I793">
        <v>72904.99</v>
      </c>
      <c r="J793">
        <v>0</v>
      </c>
      <c r="K793">
        <v>72904.99</v>
      </c>
      <c r="L793">
        <v>0</v>
      </c>
      <c r="M793">
        <v>202691.31</v>
      </c>
      <c r="N793">
        <v>0</v>
      </c>
      <c r="O793">
        <v>202691.31</v>
      </c>
      <c r="P793">
        <v>21</v>
      </c>
    </row>
    <row r="794" spans="1:16" ht="12.75">
      <c r="A794" t="s">
        <v>134</v>
      </c>
      <c r="B794" t="s">
        <v>1869</v>
      </c>
      <c r="C794" t="s">
        <v>1881</v>
      </c>
      <c r="D794" t="s">
        <v>1993</v>
      </c>
      <c r="E794" t="s">
        <v>1994</v>
      </c>
      <c r="F794" t="s">
        <v>2001</v>
      </c>
      <c r="G794" t="s">
        <v>2002</v>
      </c>
      <c r="H794">
        <v>0</v>
      </c>
      <c r="I794">
        <v>364014.28</v>
      </c>
      <c r="J794">
        <v>0</v>
      </c>
      <c r="K794">
        <v>364014.28</v>
      </c>
      <c r="L794">
        <v>0</v>
      </c>
      <c r="M794">
        <v>499796.37</v>
      </c>
      <c r="N794">
        <v>0</v>
      </c>
      <c r="O794">
        <v>499796.37</v>
      </c>
      <c r="P794">
        <v>21</v>
      </c>
    </row>
    <row r="795" spans="1:16" ht="12.75">
      <c r="A795" t="s">
        <v>134</v>
      </c>
      <c r="B795" t="s">
        <v>1869</v>
      </c>
      <c r="C795" t="s">
        <v>1881</v>
      </c>
      <c r="D795" t="s">
        <v>1993</v>
      </c>
      <c r="E795" t="s">
        <v>1994</v>
      </c>
      <c r="F795" t="s">
        <v>2003</v>
      </c>
      <c r="G795" t="s">
        <v>2004</v>
      </c>
      <c r="H795">
        <v>0</v>
      </c>
      <c r="I795">
        <v>9452.05</v>
      </c>
      <c r="J795">
        <v>0</v>
      </c>
      <c r="K795">
        <v>9452.05</v>
      </c>
      <c r="L795">
        <v>0</v>
      </c>
      <c r="M795">
        <v>20377.24</v>
      </c>
      <c r="N795">
        <v>0</v>
      </c>
      <c r="O795">
        <v>20377.24</v>
      </c>
      <c r="P795">
        <v>21</v>
      </c>
    </row>
    <row r="796" spans="1:16" ht="12.75">
      <c r="A796" t="s">
        <v>134</v>
      </c>
      <c r="B796" t="s">
        <v>1869</v>
      </c>
      <c r="C796" t="s">
        <v>1881</v>
      </c>
      <c r="D796" t="s">
        <v>1993</v>
      </c>
      <c r="E796" t="s">
        <v>1994</v>
      </c>
      <c r="F796" t="s">
        <v>2005</v>
      </c>
      <c r="G796" t="s">
        <v>2006</v>
      </c>
      <c r="H796">
        <v>0</v>
      </c>
      <c r="I796">
        <v>49709.79</v>
      </c>
      <c r="J796">
        <v>0</v>
      </c>
      <c r="K796">
        <v>49709.79</v>
      </c>
      <c r="L796">
        <v>0</v>
      </c>
      <c r="M796">
        <v>79940.38</v>
      </c>
      <c r="N796">
        <v>0</v>
      </c>
      <c r="O796">
        <v>79940.38</v>
      </c>
      <c r="P796">
        <v>21</v>
      </c>
    </row>
    <row r="797" spans="1:16" ht="12.75">
      <c r="A797" t="s">
        <v>134</v>
      </c>
      <c r="B797" t="s">
        <v>1869</v>
      </c>
      <c r="C797" t="s">
        <v>1881</v>
      </c>
      <c r="D797" t="s">
        <v>1993</v>
      </c>
      <c r="E797" t="s">
        <v>1994</v>
      </c>
      <c r="F797" t="s">
        <v>2007</v>
      </c>
      <c r="G797" t="s">
        <v>2008</v>
      </c>
      <c r="H797">
        <v>0</v>
      </c>
      <c r="I797">
        <v>12299.9</v>
      </c>
      <c r="J797">
        <v>0</v>
      </c>
      <c r="K797">
        <v>12299.9</v>
      </c>
      <c r="L797">
        <v>0</v>
      </c>
      <c r="M797">
        <v>6760.37</v>
      </c>
      <c r="N797">
        <v>0</v>
      </c>
      <c r="O797">
        <v>6760.37</v>
      </c>
      <c r="P797">
        <v>21</v>
      </c>
    </row>
    <row r="798" spans="1:16" ht="12.75">
      <c r="A798" t="s">
        <v>134</v>
      </c>
      <c r="B798" t="s">
        <v>1869</v>
      </c>
      <c r="C798" t="s">
        <v>1881</v>
      </c>
      <c r="D798" t="s">
        <v>1993</v>
      </c>
      <c r="E798" t="s">
        <v>1994</v>
      </c>
      <c r="F798" t="s">
        <v>2009</v>
      </c>
      <c r="G798" t="s">
        <v>2010</v>
      </c>
      <c r="H798">
        <v>0</v>
      </c>
      <c r="I798">
        <v>90507.9</v>
      </c>
      <c r="J798">
        <v>0</v>
      </c>
      <c r="K798">
        <v>90507.9</v>
      </c>
      <c r="L798">
        <v>0</v>
      </c>
      <c r="M798">
        <v>103953.37</v>
      </c>
      <c r="N798">
        <v>0</v>
      </c>
      <c r="O798">
        <v>103953.37</v>
      </c>
      <c r="P798">
        <v>21</v>
      </c>
    </row>
    <row r="799" spans="1:16" ht="12.75">
      <c r="A799" t="s">
        <v>134</v>
      </c>
      <c r="B799" t="s">
        <v>1869</v>
      </c>
      <c r="C799" t="s">
        <v>1881</v>
      </c>
      <c r="D799" t="s">
        <v>1993</v>
      </c>
      <c r="E799" t="s">
        <v>1994</v>
      </c>
      <c r="F799" t="s">
        <v>2011</v>
      </c>
      <c r="G799" t="s">
        <v>2012</v>
      </c>
      <c r="H799">
        <v>0</v>
      </c>
      <c r="I799">
        <v>37644.31</v>
      </c>
      <c r="J799">
        <v>0</v>
      </c>
      <c r="K799">
        <v>37644.31</v>
      </c>
      <c r="L799">
        <v>0</v>
      </c>
      <c r="M799">
        <v>63771.73</v>
      </c>
      <c r="N799">
        <v>0</v>
      </c>
      <c r="O799">
        <v>63771.73</v>
      </c>
      <c r="P799">
        <v>21</v>
      </c>
    </row>
    <row r="800" spans="1:16" ht="12.75">
      <c r="A800" t="s">
        <v>134</v>
      </c>
      <c r="B800" t="s">
        <v>1869</v>
      </c>
      <c r="C800" t="s">
        <v>1881</v>
      </c>
      <c r="D800" t="s">
        <v>1993</v>
      </c>
      <c r="E800" t="s">
        <v>1994</v>
      </c>
      <c r="F800" t="s">
        <v>2013</v>
      </c>
      <c r="G800" t="s">
        <v>2014</v>
      </c>
      <c r="H800">
        <v>0</v>
      </c>
      <c r="I800">
        <v>504195.42</v>
      </c>
      <c r="J800">
        <v>0</v>
      </c>
      <c r="K800">
        <v>504195.42</v>
      </c>
      <c r="L800">
        <v>0</v>
      </c>
      <c r="M800">
        <v>601519.03</v>
      </c>
      <c r="N800">
        <v>0</v>
      </c>
      <c r="O800">
        <v>601519.03</v>
      </c>
      <c r="P800">
        <v>21</v>
      </c>
    </row>
    <row r="801" spans="1:16" ht="12.75">
      <c r="A801" t="s">
        <v>134</v>
      </c>
      <c r="B801" t="s">
        <v>1869</v>
      </c>
      <c r="C801" t="s">
        <v>1881</v>
      </c>
      <c r="D801" t="s">
        <v>1993</v>
      </c>
      <c r="E801" t="s">
        <v>1994</v>
      </c>
      <c r="F801" t="s">
        <v>2015</v>
      </c>
      <c r="G801" t="s">
        <v>2016</v>
      </c>
      <c r="H801">
        <v>0</v>
      </c>
      <c r="I801">
        <v>25159.16</v>
      </c>
      <c r="J801">
        <v>0</v>
      </c>
      <c r="K801">
        <v>25159.16</v>
      </c>
      <c r="L801">
        <v>0</v>
      </c>
      <c r="M801">
        <v>176707.19</v>
      </c>
      <c r="N801">
        <v>0</v>
      </c>
      <c r="O801">
        <v>176707.19</v>
      </c>
      <c r="P801">
        <v>21</v>
      </c>
    </row>
    <row r="802" spans="1:16" ht="12.75">
      <c r="A802" t="s">
        <v>134</v>
      </c>
      <c r="B802" t="s">
        <v>1869</v>
      </c>
      <c r="C802" t="s">
        <v>1881</v>
      </c>
      <c r="D802" t="s">
        <v>1993</v>
      </c>
      <c r="E802" t="s">
        <v>1994</v>
      </c>
      <c r="F802" t="s">
        <v>2017</v>
      </c>
      <c r="G802" t="s">
        <v>2018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139795.54</v>
      </c>
      <c r="N802">
        <v>0</v>
      </c>
      <c r="O802">
        <v>139795.54</v>
      </c>
      <c r="P802">
        <v>21</v>
      </c>
    </row>
    <row r="803" spans="1:16" ht="12.75">
      <c r="A803" t="s">
        <v>134</v>
      </c>
      <c r="B803" t="s">
        <v>1869</v>
      </c>
      <c r="C803" t="s">
        <v>1881</v>
      </c>
      <c r="D803" t="s">
        <v>2019</v>
      </c>
      <c r="E803" t="s">
        <v>2020</v>
      </c>
      <c r="F803" t="s">
        <v>2021</v>
      </c>
      <c r="G803" t="s">
        <v>2022</v>
      </c>
      <c r="H803">
        <v>0</v>
      </c>
      <c r="I803">
        <v>29911.22</v>
      </c>
      <c r="J803">
        <v>0</v>
      </c>
      <c r="K803">
        <v>29911.22</v>
      </c>
      <c r="L803">
        <v>0</v>
      </c>
      <c r="M803">
        <v>488367.68</v>
      </c>
      <c r="N803">
        <v>0</v>
      </c>
      <c r="O803">
        <v>488367.68</v>
      </c>
      <c r="P803">
        <v>21</v>
      </c>
    </row>
    <row r="804" spans="1:16" ht="12.75">
      <c r="A804" t="s">
        <v>134</v>
      </c>
      <c r="B804" t="s">
        <v>1869</v>
      </c>
      <c r="C804" t="s">
        <v>1881</v>
      </c>
      <c r="D804" t="s">
        <v>2019</v>
      </c>
      <c r="E804" t="s">
        <v>2020</v>
      </c>
      <c r="F804" t="s">
        <v>2023</v>
      </c>
      <c r="G804" t="s">
        <v>2024</v>
      </c>
      <c r="H804">
        <v>0</v>
      </c>
      <c r="I804">
        <v>1091351.47</v>
      </c>
      <c r="J804">
        <v>0</v>
      </c>
      <c r="K804">
        <v>1091351.47</v>
      </c>
      <c r="L804">
        <v>0</v>
      </c>
      <c r="M804">
        <v>1509056.42</v>
      </c>
      <c r="N804">
        <v>0</v>
      </c>
      <c r="O804">
        <v>1509056.42</v>
      </c>
      <c r="P804">
        <v>21</v>
      </c>
    </row>
    <row r="805" spans="1:16" ht="12.75">
      <c r="A805" t="s">
        <v>134</v>
      </c>
      <c r="B805" t="s">
        <v>1869</v>
      </c>
      <c r="C805" t="s">
        <v>1881</v>
      </c>
      <c r="D805" t="s">
        <v>2019</v>
      </c>
      <c r="E805" t="s">
        <v>2020</v>
      </c>
      <c r="F805" t="s">
        <v>2025</v>
      </c>
      <c r="G805" t="s">
        <v>2026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21</v>
      </c>
    </row>
    <row r="806" spans="1:16" ht="12.75">
      <c r="A806" t="s">
        <v>134</v>
      </c>
      <c r="B806" t="s">
        <v>1869</v>
      </c>
      <c r="C806" t="s">
        <v>1881</v>
      </c>
      <c r="D806" t="s">
        <v>2019</v>
      </c>
      <c r="E806" t="s">
        <v>2020</v>
      </c>
      <c r="F806" t="s">
        <v>2027</v>
      </c>
      <c r="G806" t="s">
        <v>2028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123653.63</v>
      </c>
      <c r="N806">
        <v>0</v>
      </c>
      <c r="O806">
        <v>123653.63</v>
      </c>
      <c r="P806">
        <v>21</v>
      </c>
    </row>
    <row r="807" spans="1:16" ht="12.75">
      <c r="A807" t="s">
        <v>134</v>
      </c>
      <c r="B807" t="s">
        <v>1869</v>
      </c>
      <c r="C807" t="s">
        <v>1881</v>
      </c>
      <c r="D807" t="s">
        <v>2019</v>
      </c>
      <c r="E807" t="s">
        <v>2020</v>
      </c>
      <c r="F807" t="s">
        <v>2029</v>
      </c>
      <c r="G807" t="s">
        <v>2030</v>
      </c>
      <c r="H807">
        <v>0</v>
      </c>
      <c r="I807">
        <v>572.06</v>
      </c>
      <c r="J807">
        <v>0</v>
      </c>
      <c r="K807">
        <v>572.06</v>
      </c>
      <c r="L807">
        <v>0</v>
      </c>
      <c r="M807">
        <v>1502.13</v>
      </c>
      <c r="N807">
        <v>0</v>
      </c>
      <c r="O807">
        <v>1502.13</v>
      </c>
      <c r="P807">
        <v>21</v>
      </c>
    </row>
    <row r="808" spans="1:16" ht="12.75">
      <c r="A808" t="s">
        <v>134</v>
      </c>
      <c r="B808" t="s">
        <v>1869</v>
      </c>
      <c r="C808" t="s">
        <v>1881</v>
      </c>
      <c r="D808" t="s">
        <v>2019</v>
      </c>
      <c r="E808" t="s">
        <v>2031</v>
      </c>
      <c r="F808" t="s">
        <v>2032</v>
      </c>
      <c r="G808" t="s">
        <v>2033</v>
      </c>
      <c r="H808">
        <v>0</v>
      </c>
      <c r="I808">
        <v>111285.69</v>
      </c>
      <c r="J808">
        <v>0</v>
      </c>
      <c r="K808">
        <v>111285.69</v>
      </c>
      <c r="L808">
        <v>0</v>
      </c>
      <c r="M808">
        <v>166852.2</v>
      </c>
      <c r="N808">
        <v>0</v>
      </c>
      <c r="O808">
        <v>166852.2</v>
      </c>
      <c r="P808">
        <v>21</v>
      </c>
    </row>
    <row r="809" spans="1:16" ht="12.75">
      <c r="A809" t="s">
        <v>134</v>
      </c>
      <c r="B809" t="s">
        <v>1869</v>
      </c>
      <c r="C809" t="s">
        <v>1881</v>
      </c>
      <c r="D809" t="s">
        <v>2019</v>
      </c>
      <c r="E809" t="s">
        <v>2031</v>
      </c>
      <c r="F809" t="s">
        <v>2034</v>
      </c>
      <c r="G809" t="s">
        <v>2035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62.07</v>
      </c>
      <c r="N809">
        <v>0</v>
      </c>
      <c r="O809">
        <v>62.07</v>
      </c>
      <c r="P809">
        <v>21</v>
      </c>
    </row>
    <row r="810" spans="1:16" ht="12.75">
      <c r="A810" t="s">
        <v>134</v>
      </c>
      <c r="B810" t="s">
        <v>1869</v>
      </c>
      <c r="C810" t="s">
        <v>1881</v>
      </c>
      <c r="D810" t="s">
        <v>2019</v>
      </c>
      <c r="E810" t="s">
        <v>2036</v>
      </c>
      <c r="F810" t="s">
        <v>2037</v>
      </c>
      <c r="G810" t="s">
        <v>2038</v>
      </c>
      <c r="H810">
        <v>0</v>
      </c>
      <c r="I810">
        <v>4384354.78</v>
      </c>
      <c r="J810">
        <v>0</v>
      </c>
      <c r="K810">
        <v>4384354.78</v>
      </c>
      <c r="L810">
        <v>0</v>
      </c>
      <c r="M810">
        <v>8519464.97</v>
      </c>
      <c r="N810">
        <v>0</v>
      </c>
      <c r="O810">
        <v>8519464.97</v>
      </c>
      <c r="P810">
        <v>21</v>
      </c>
    </row>
    <row r="811" spans="1:16" ht="12.75">
      <c r="A811" t="s">
        <v>134</v>
      </c>
      <c r="B811" t="s">
        <v>1869</v>
      </c>
      <c r="C811" t="s">
        <v>1881</v>
      </c>
      <c r="D811" t="s">
        <v>2019</v>
      </c>
      <c r="E811" t="s">
        <v>2036</v>
      </c>
      <c r="F811" t="s">
        <v>2039</v>
      </c>
      <c r="G811" t="s">
        <v>2040</v>
      </c>
      <c r="H811">
        <v>0</v>
      </c>
      <c r="I811">
        <v>225342.21</v>
      </c>
      <c r="J811">
        <v>0</v>
      </c>
      <c r="K811">
        <v>225342.21</v>
      </c>
      <c r="L811">
        <v>0</v>
      </c>
      <c r="M811">
        <v>352358.32</v>
      </c>
      <c r="N811">
        <v>0</v>
      </c>
      <c r="O811">
        <v>352358.32</v>
      </c>
      <c r="P811">
        <v>21</v>
      </c>
    </row>
    <row r="812" spans="1:16" ht="12.75">
      <c r="A812" t="s">
        <v>134</v>
      </c>
      <c r="B812" t="s">
        <v>1869</v>
      </c>
      <c r="C812" t="s">
        <v>1881</v>
      </c>
      <c r="D812" t="s">
        <v>2019</v>
      </c>
      <c r="E812" t="s">
        <v>2041</v>
      </c>
      <c r="F812" t="s">
        <v>2042</v>
      </c>
      <c r="G812" t="s">
        <v>2043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467891.6</v>
      </c>
      <c r="N812">
        <v>0</v>
      </c>
      <c r="O812">
        <v>467891.6</v>
      </c>
      <c r="P812">
        <v>21</v>
      </c>
    </row>
    <row r="813" spans="1:16" ht="12.75">
      <c r="A813" t="s">
        <v>134</v>
      </c>
      <c r="B813" t="s">
        <v>1869</v>
      </c>
      <c r="C813" t="s">
        <v>2044</v>
      </c>
      <c r="D813" t="s">
        <v>2045</v>
      </c>
      <c r="E813" t="s">
        <v>2046</v>
      </c>
      <c r="F813" t="s">
        <v>2046</v>
      </c>
      <c r="G813" t="s">
        <v>2047</v>
      </c>
      <c r="H813">
        <v>0</v>
      </c>
      <c r="I813">
        <v>449412.57</v>
      </c>
      <c r="J813">
        <v>0</v>
      </c>
      <c r="K813">
        <v>449412.57</v>
      </c>
      <c r="L813">
        <v>0</v>
      </c>
      <c r="M813">
        <v>451763.05</v>
      </c>
      <c r="N813">
        <v>0</v>
      </c>
      <c r="O813">
        <v>451763.05</v>
      </c>
      <c r="P813">
        <v>22</v>
      </c>
    </row>
    <row r="814" spans="1:16" ht="12.75">
      <c r="A814" t="s">
        <v>134</v>
      </c>
      <c r="B814" t="s">
        <v>1869</v>
      </c>
      <c r="C814" t="s">
        <v>2044</v>
      </c>
      <c r="D814" t="s">
        <v>2045</v>
      </c>
      <c r="E814" t="s">
        <v>2048</v>
      </c>
      <c r="F814" t="s">
        <v>2048</v>
      </c>
      <c r="G814" t="s">
        <v>2049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2088.85</v>
      </c>
      <c r="N814">
        <v>0</v>
      </c>
      <c r="O814">
        <v>2088.85</v>
      </c>
      <c r="P814">
        <v>22</v>
      </c>
    </row>
    <row r="815" spans="1:16" ht="12.75">
      <c r="A815" t="s">
        <v>134</v>
      </c>
      <c r="B815" t="s">
        <v>1869</v>
      </c>
      <c r="C815" t="s">
        <v>2044</v>
      </c>
      <c r="D815" t="s">
        <v>2045</v>
      </c>
      <c r="E815" t="s">
        <v>2050</v>
      </c>
      <c r="F815" t="s">
        <v>2050</v>
      </c>
      <c r="G815" t="s">
        <v>2051</v>
      </c>
      <c r="H815">
        <v>0</v>
      </c>
      <c r="I815">
        <v>70062.47</v>
      </c>
      <c r="J815">
        <v>0</v>
      </c>
      <c r="K815">
        <v>70062.47</v>
      </c>
      <c r="L815">
        <v>0</v>
      </c>
      <c r="M815">
        <v>69815.01</v>
      </c>
      <c r="N815">
        <v>0</v>
      </c>
      <c r="O815">
        <v>69815.01</v>
      </c>
      <c r="P815">
        <v>22</v>
      </c>
    </row>
    <row r="816" spans="1:16" ht="12.75">
      <c r="A816" t="s">
        <v>134</v>
      </c>
      <c r="B816" t="s">
        <v>1869</v>
      </c>
      <c r="C816" t="s">
        <v>2044</v>
      </c>
      <c r="D816" t="s">
        <v>2045</v>
      </c>
      <c r="E816" t="s">
        <v>2052</v>
      </c>
      <c r="F816" t="s">
        <v>2052</v>
      </c>
      <c r="G816" t="s">
        <v>2053</v>
      </c>
      <c r="H816">
        <v>0</v>
      </c>
      <c r="I816">
        <v>48728.98</v>
      </c>
      <c r="J816">
        <v>0</v>
      </c>
      <c r="K816">
        <v>48728.98</v>
      </c>
      <c r="L816">
        <v>0</v>
      </c>
      <c r="M816">
        <v>111078.64</v>
      </c>
      <c r="N816">
        <v>0</v>
      </c>
      <c r="O816">
        <v>111078.64</v>
      </c>
      <c r="P816">
        <v>22</v>
      </c>
    </row>
    <row r="817" spans="1:16" ht="12.75">
      <c r="A817" t="s">
        <v>134</v>
      </c>
      <c r="B817" t="s">
        <v>1869</v>
      </c>
      <c r="C817" t="s">
        <v>2054</v>
      </c>
      <c r="D817" t="s">
        <v>2055</v>
      </c>
      <c r="E817" t="s">
        <v>2056</v>
      </c>
      <c r="F817" t="s">
        <v>2056</v>
      </c>
      <c r="G817" t="s">
        <v>2057</v>
      </c>
      <c r="H817">
        <v>0</v>
      </c>
      <c r="I817">
        <v>473074.6</v>
      </c>
      <c r="J817">
        <v>0</v>
      </c>
      <c r="K817">
        <v>473074.6</v>
      </c>
      <c r="L817">
        <v>0</v>
      </c>
      <c r="M817">
        <v>662304.45</v>
      </c>
      <c r="N817">
        <v>0</v>
      </c>
      <c r="O817">
        <v>662304.45</v>
      </c>
      <c r="P817">
        <v>16</v>
      </c>
    </row>
    <row r="818" spans="1:16" ht="12.75">
      <c r="A818" t="s">
        <v>134</v>
      </c>
      <c r="B818" t="s">
        <v>1869</v>
      </c>
      <c r="C818" t="s">
        <v>2054</v>
      </c>
      <c r="D818" t="s">
        <v>2055</v>
      </c>
      <c r="E818" t="s">
        <v>2058</v>
      </c>
      <c r="F818" t="s">
        <v>2058</v>
      </c>
      <c r="G818" t="s">
        <v>2059</v>
      </c>
      <c r="H818">
        <v>0</v>
      </c>
      <c r="I818">
        <v>2957906.01</v>
      </c>
      <c r="J818">
        <v>0</v>
      </c>
      <c r="K818">
        <v>2957906.01</v>
      </c>
      <c r="L818">
        <v>0</v>
      </c>
      <c r="M818">
        <v>4093492.19</v>
      </c>
      <c r="N818">
        <v>0</v>
      </c>
      <c r="O818">
        <v>4093492.19</v>
      </c>
      <c r="P818">
        <v>16</v>
      </c>
    </row>
    <row r="819" spans="1:16" ht="12.75">
      <c r="A819" t="s">
        <v>134</v>
      </c>
      <c r="B819" t="s">
        <v>1869</v>
      </c>
      <c r="C819" t="s">
        <v>2054</v>
      </c>
      <c r="D819" t="s">
        <v>2055</v>
      </c>
      <c r="E819" t="s">
        <v>2060</v>
      </c>
      <c r="F819" t="s">
        <v>2061</v>
      </c>
      <c r="G819" t="s">
        <v>2062</v>
      </c>
      <c r="H819">
        <v>0</v>
      </c>
      <c r="I819">
        <v>20605296.1</v>
      </c>
      <c r="J819">
        <v>0</v>
      </c>
      <c r="K819">
        <v>20605296.1</v>
      </c>
      <c r="L819">
        <v>0</v>
      </c>
      <c r="M819">
        <v>28757850.09</v>
      </c>
      <c r="N819">
        <v>0</v>
      </c>
      <c r="O819">
        <v>28757850.09</v>
      </c>
      <c r="P819">
        <v>16</v>
      </c>
    </row>
    <row r="820" spans="1:16" ht="12.75">
      <c r="A820" t="s">
        <v>134</v>
      </c>
      <c r="B820" t="s">
        <v>1869</v>
      </c>
      <c r="C820" t="s">
        <v>2054</v>
      </c>
      <c r="D820" t="s">
        <v>2055</v>
      </c>
      <c r="E820" t="s">
        <v>2060</v>
      </c>
      <c r="F820" t="s">
        <v>2063</v>
      </c>
      <c r="G820" t="s">
        <v>2064</v>
      </c>
      <c r="H820">
        <v>0</v>
      </c>
      <c r="I820">
        <v>8257640.99</v>
      </c>
      <c r="J820">
        <v>0</v>
      </c>
      <c r="K820">
        <v>8257640.99</v>
      </c>
      <c r="L820">
        <v>0</v>
      </c>
      <c r="M820">
        <v>11476545.31</v>
      </c>
      <c r="N820">
        <v>0</v>
      </c>
      <c r="O820">
        <v>11476545.31</v>
      </c>
      <c r="P820">
        <v>16</v>
      </c>
    </row>
    <row r="821" spans="1:16" ht="12.75">
      <c r="A821" t="s">
        <v>134</v>
      </c>
      <c r="B821" t="s">
        <v>1869</v>
      </c>
      <c r="C821" t="s">
        <v>2054</v>
      </c>
      <c r="D821" t="s">
        <v>2055</v>
      </c>
      <c r="E821" t="s">
        <v>2060</v>
      </c>
      <c r="F821" t="s">
        <v>2065</v>
      </c>
      <c r="G821" t="s">
        <v>2066</v>
      </c>
      <c r="H821">
        <v>0</v>
      </c>
      <c r="I821">
        <v>24995204.83</v>
      </c>
      <c r="J821">
        <v>0</v>
      </c>
      <c r="K821">
        <v>24995204.83</v>
      </c>
      <c r="L821">
        <v>0</v>
      </c>
      <c r="M821">
        <v>35005704.64</v>
      </c>
      <c r="N821">
        <v>0</v>
      </c>
      <c r="O821">
        <v>35005704.64</v>
      </c>
      <c r="P821">
        <v>16</v>
      </c>
    </row>
    <row r="822" spans="1:16" ht="12.75">
      <c r="A822" t="s">
        <v>134</v>
      </c>
      <c r="B822" t="s">
        <v>1869</v>
      </c>
      <c r="C822" t="s">
        <v>2054</v>
      </c>
      <c r="D822" t="s">
        <v>2055</v>
      </c>
      <c r="E822" t="s">
        <v>2060</v>
      </c>
      <c r="F822" t="s">
        <v>2067</v>
      </c>
      <c r="G822" t="s">
        <v>2068</v>
      </c>
      <c r="H822">
        <v>0</v>
      </c>
      <c r="I822">
        <v>208558.41</v>
      </c>
      <c r="J822">
        <v>0</v>
      </c>
      <c r="K822">
        <v>208558.41</v>
      </c>
      <c r="L822">
        <v>0</v>
      </c>
      <c r="M822">
        <v>306618.66</v>
      </c>
      <c r="N822">
        <v>0</v>
      </c>
      <c r="O822">
        <v>306618.66</v>
      </c>
      <c r="P822">
        <v>16</v>
      </c>
    </row>
    <row r="823" spans="1:16" ht="12.75">
      <c r="A823" t="s">
        <v>134</v>
      </c>
      <c r="B823" t="s">
        <v>1869</v>
      </c>
      <c r="C823" t="s">
        <v>2054</v>
      </c>
      <c r="D823" t="s">
        <v>2055</v>
      </c>
      <c r="E823" t="s">
        <v>2060</v>
      </c>
      <c r="F823" t="s">
        <v>2069</v>
      </c>
      <c r="G823" t="s">
        <v>2070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16</v>
      </c>
    </row>
    <row r="824" spans="1:16" ht="12.75">
      <c r="A824" t="s">
        <v>134</v>
      </c>
      <c r="B824" t="s">
        <v>1869</v>
      </c>
      <c r="C824" t="s">
        <v>2054</v>
      </c>
      <c r="D824" t="s">
        <v>2055</v>
      </c>
      <c r="E824" t="s">
        <v>2060</v>
      </c>
      <c r="F824" t="s">
        <v>2071</v>
      </c>
      <c r="G824" t="s">
        <v>2072</v>
      </c>
      <c r="H824">
        <v>0</v>
      </c>
      <c r="I824">
        <v>1208934.37</v>
      </c>
      <c r="J824">
        <v>0</v>
      </c>
      <c r="K824">
        <v>1208934.37</v>
      </c>
      <c r="L824">
        <v>0</v>
      </c>
      <c r="M824">
        <v>1887003.38</v>
      </c>
      <c r="N824">
        <v>0</v>
      </c>
      <c r="O824">
        <v>1887003.38</v>
      </c>
      <c r="P824">
        <v>16</v>
      </c>
    </row>
    <row r="825" spans="1:16" ht="12.75">
      <c r="A825" t="s">
        <v>134</v>
      </c>
      <c r="B825" t="s">
        <v>1869</v>
      </c>
      <c r="C825" t="s">
        <v>2054</v>
      </c>
      <c r="D825" t="s">
        <v>2055</v>
      </c>
      <c r="E825" t="s">
        <v>2073</v>
      </c>
      <c r="F825" t="s">
        <v>2074</v>
      </c>
      <c r="G825" t="s">
        <v>2075</v>
      </c>
      <c r="H825">
        <v>0</v>
      </c>
      <c r="I825">
        <v>395477.67</v>
      </c>
      <c r="J825">
        <v>0</v>
      </c>
      <c r="K825">
        <v>395477.67</v>
      </c>
      <c r="L825">
        <v>0</v>
      </c>
      <c r="M825">
        <v>633044.9</v>
      </c>
      <c r="N825">
        <v>0</v>
      </c>
      <c r="O825">
        <v>633044.9</v>
      </c>
      <c r="P825">
        <v>16</v>
      </c>
    </row>
    <row r="826" spans="1:16" ht="12.75">
      <c r="A826" t="s">
        <v>134</v>
      </c>
      <c r="B826" t="s">
        <v>1869</v>
      </c>
      <c r="C826" t="s">
        <v>2054</v>
      </c>
      <c r="D826" t="s">
        <v>2055</v>
      </c>
      <c r="E826" t="s">
        <v>2073</v>
      </c>
      <c r="F826" t="s">
        <v>2076</v>
      </c>
      <c r="G826" t="s">
        <v>2077</v>
      </c>
      <c r="H826">
        <v>0</v>
      </c>
      <c r="I826">
        <v>657115.94</v>
      </c>
      <c r="J826">
        <v>0</v>
      </c>
      <c r="K826">
        <v>657115.94</v>
      </c>
      <c r="L826">
        <v>0</v>
      </c>
      <c r="M826">
        <v>1042378.5</v>
      </c>
      <c r="N826">
        <v>0</v>
      </c>
      <c r="O826">
        <v>1042378.5</v>
      </c>
      <c r="P826">
        <v>16</v>
      </c>
    </row>
    <row r="827" spans="1:16" ht="12.75">
      <c r="A827" t="s">
        <v>134</v>
      </c>
      <c r="B827" t="s">
        <v>1869</v>
      </c>
      <c r="C827" t="s">
        <v>2054</v>
      </c>
      <c r="D827" t="s">
        <v>2055</v>
      </c>
      <c r="E827" t="s">
        <v>2073</v>
      </c>
      <c r="F827" t="s">
        <v>2078</v>
      </c>
      <c r="G827" t="s">
        <v>2079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16</v>
      </c>
    </row>
    <row r="828" spans="1:16" ht="12.75">
      <c r="A828" t="s">
        <v>134</v>
      </c>
      <c r="B828" t="s">
        <v>1869</v>
      </c>
      <c r="C828" t="s">
        <v>2054</v>
      </c>
      <c r="D828" t="s">
        <v>2055</v>
      </c>
      <c r="E828" t="s">
        <v>2073</v>
      </c>
      <c r="F828" t="s">
        <v>2080</v>
      </c>
      <c r="G828" t="s">
        <v>2081</v>
      </c>
      <c r="H828">
        <v>0</v>
      </c>
      <c r="I828">
        <v>475234.57</v>
      </c>
      <c r="J828">
        <v>0</v>
      </c>
      <c r="K828">
        <v>475234.57</v>
      </c>
      <c r="L828">
        <v>0</v>
      </c>
      <c r="M828">
        <v>608176.91</v>
      </c>
      <c r="N828">
        <v>0</v>
      </c>
      <c r="O828">
        <v>608176.91</v>
      </c>
      <c r="P828">
        <v>16</v>
      </c>
    </row>
    <row r="829" spans="1:16" ht="12.75">
      <c r="A829" t="s">
        <v>134</v>
      </c>
      <c r="B829" t="s">
        <v>1869</v>
      </c>
      <c r="C829" t="s">
        <v>2054</v>
      </c>
      <c r="D829" t="s">
        <v>2082</v>
      </c>
      <c r="E829" t="s">
        <v>2083</v>
      </c>
      <c r="F829" t="s">
        <v>2083</v>
      </c>
      <c r="G829" t="s">
        <v>2084</v>
      </c>
      <c r="H829">
        <v>0</v>
      </c>
      <c r="I829">
        <v>1325502.63</v>
      </c>
      <c r="J829">
        <v>0</v>
      </c>
      <c r="K829">
        <v>1325502.63</v>
      </c>
      <c r="L829">
        <v>0</v>
      </c>
      <c r="M829">
        <v>1122081.39</v>
      </c>
      <c r="N829">
        <v>0</v>
      </c>
      <c r="O829">
        <v>1122081.39</v>
      </c>
      <c r="P829">
        <v>16</v>
      </c>
    </row>
    <row r="830" spans="1:16" ht="12.75">
      <c r="A830" t="s">
        <v>134</v>
      </c>
      <c r="B830" t="s">
        <v>1869</v>
      </c>
      <c r="C830" t="s">
        <v>2054</v>
      </c>
      <c r="D830" t="s">
        <v>2082</v>
      </c>
      <c r="E830" t="s">
        <v>2085</v>
      </c>
      <c r="F830" t="s">
        <v>2085</v>
      </c>
      <c r="G830" t="s">
        <v>2086</v>
      </c>
      <c r="H830">
        <v>0</v>
      </c>
      <c r="I830">
        <v>31591.19</v>
      </c>
      <c r="J830">
        <v>0</v>
      </c>
      <c r="K830">
        <v>31591.19</v>
      </c>
      <c r="L830">
        <v>0</v>
      </c>
      <c r="M830">
        <v>0</v>
      </c>
      <c r="N830">
        <v>0</v>
      </c>
      <c r="O830">
        <v>0</v>
      </c>
      <c r="P830">
        <v>16</v>
      </c>
    </row>
    <row r="831" spans="1:16" ht="12.75">
      <c r="A831" t="s">
        <v>134</v>
      </c>
      <c r="B831" t="s">
        <v>1869</v>
      </c>
      <c r="C831" t="s">
        <v>2054</v>
      </c>
      <c r="D831" t="s">
        <v>2082</v>
      </c>
      <c r="E831" t="s">
        <v>2087</v>
      </c>
      <c r="F831" t="s">
        <v>2087</v>
      </c>
      <c r="G831" t="s">
        <v>2088</v>
      </c>
      <c r="H831">
        <v>0</v>
      </c>
      <c r="I831">
        <v>398063.99</v>
      </c>
      <c r="J831">
        <v>0</v>
      </c>
      <c r="K831">
        <v>398063.99</v>
      </c>
      <c r="L831">
        <v>0</v>
      </c>
      <c r="M831">
        <v>555118.54</v>
      </c>
      <c r="N831">
        <v>0</v>
      </c>
      <c r="O831">
        <v>555118.54</v>
      </c>
      <c r="P831">
        <v>16</v>
      </c>
    </row>
    <row r="832" spans="1:16" ht="12.75">
      <c r="A832" t="s">
        <v>134</v>
      </c>
      <c r="B832" t="s">
        <v>1869</v>
      </c>
      <c r="C832" t="s">
        <v>2054</v>
      </c>
      <c r="D832" t="s">
        <v>2089</v>
      </c>
      <c r="E832" t="s">
        <v>2090</v>
      </c>
      <c r="F832" t="s">
        <v>2090</v>
      </c>
      <c r="G832" t="s">
        <v>1435</v>
      </c>
      <c r="H832">
        <v>0</v>
      </c>
      <c r="I832">
        <v>15533960.3</v>
      </c>
      <c r="J832">
        <v>0</v>
      </c>
      <c r="K832">
        <v>15533960.3</v>
      </c>
      <c r="L832">
        <v>0</v>
      </c>
      <c r="M832">
        <v>20568570.91</v>
      </c>
      <c r="N832">
        <v>0</v>
      </c>
      <c r="O832">
        <v>20568570.91</v>
      </c>
      <c r="P832">
        <v>17</v>
      </c>
    </row>
    <row r="833" spans="1:16" ht="12.75">
      <c r="A833" t="s">
        <v>134</v>
      </c>
      <c r="B833" t="s">
        <v>1869</v>
      </c>
      <c r="C833" t="s">
        <v>2054</v>
      </c>
      <c r="D833" t="s">
        <v>2089</v>
      </c>
      <c r="E833" t="s">
        <v>2091</v>
      </c>
      <c r="F833" t="s">
        <v>2091</v>
      </c>
      <c r="G833" t="s">
        <v>1437</v>
      </c>
      <c r="H833">
        <v>0</v>
      </c>
      <c r="I833">
        <v>1090789.31</v>
      </c>
      <c r="J833">
        <v>0</v>
      </c>
      <c r="K833">
        <v>1090789.31</v>
      </c>
      <c r="L833">
        <v>0</v>
      </c>
      <c r="M833">
        <v>1499523.3</v>
      </c>
      <c r="N833">
        <v>0</v>
      </c>
      <c r="O833">
        <v>1499523.3</v>
      </c>
      <c r="P833">
        <v>17</v>
      </c>
    </row>
    <row r="834" spans="1:16" ht="12.75">
      <c r="A834" t="s">
        <v>134</v>
      </c>
      <c r="B834" t="s">
        <v>1869</v>
      </c>
      <c r="C834" t="s">
        <v>2054</v>
      </c>
      <c r="D834" t="s">
        <v>2089</v>
      </c>
      <c r="E834" t="s">
        <v>2092</v>
      </c>
      <c r="F834" t="s">
        <v>2092</v>
      </c>
      <c r="G834" t="s">
        <v>2093</v>
      </c>
      <c r="H834">
        <v>0</v>
      </c>
      <c r="I834">
        <v>20284.27</v>
      </c>
      <c r="J834">
        <v>0</v>
      </c>
      <c r="K834">
        <v>20284.27</v>
      </c>
      <c r="L834">
        <v>0</v>
      </c>
      <c r="M834">
        <v>59613.47</v>
      </c>
      <c r="N834">
        <v>0</v>
      </c>
      <c r="O834">
        <v>59613.47</v>
      </c>
      <c r="P834">
        <v>17</v>
      </c>
    </row>
    <row r="835" spans="1:16" ht="12.75">
      <c r="A835" t="s">
        <v>134</v>
      </c>
      <c r="B835" t="s">
        <v>1869</v>
      </c>
      <c r="C835" t="s">
        <v>2054</v>
      </c>
      <c r="D835" t="s">
        <v>2094</v>
      </c>
      <c r="E835" t="s">
        <v>2095</v>
      </c>
      <c r="F835" t="s">
        <v>2095</v>
      </c>
      <c r="G835" t="s">
        <v>2096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17</v>
      </c>
    </row>
    <row r="836" spans="1:16" ht="12.75">
      <c r="A836" t="s">
        <v>134</v>
      </c>
      <c r="B836" t="s">
        <v>1869</v>
      </c>
      <c r="C836" t="s">
        <v>2054</v>
      </c>
      <c r="D836" t="s">
        <v>2097</v>
      </c>
      <c r="E836" t="s">
        <v>2098</v>
      </c>
      <c r="F836" t="s">
        <v>2098</v>
      </c>
      <c r="G836" t="s">
        <v>2099</v>
      </c>
      <c r="H836">
        <v>0</v>
      </c>
      <c r="I836">
        <v>183687.57</v>
      </c>
      <c r="J836">
        <v>0</v>
      </c>
      <c r="K836">
        <v>183687.57</v>
      </c>
      <c r="L836">
        <v>0</v>
      </c>
      <c r="M836">
        <v>281210.82</v>
      </c>
      <c r="N836">
        <v>0</v>
      </c>
      <c r="O836">
        <v>281210.82</v>
      </c>
      <c r="P836">
        <v>17</v>
      </c>
    </row>
    <row r="837" spans="1:16" ht="12.75">
      <c r="A837" t="s">
        <v>134</v>
      </c>
      <c r="B837" t="s">
        <v>1869</v>
      </c>
      <c r="C837" t="s">
        <v>2054</v>
      </c>
      <c r="D837" t="s">
        <v>2100</v>
      </c>
      <c r="E837" t="s">
        <v>2101</v>
      </c>
      <c r="F837" t="s">
        <v>2101</v>
      </c>
      <c r="G837" t="s">
        <v>2102</v>
      </c>
      <c r="H837">
        <v>0</v>
      </c>
      <c r="I837">
        <v>135260.68</v>
      </c>
      <c r="J837">
        <v>0</v>
      </c>
      <c r="K837">
        <v>135260.68</v>
      </c>
      <c r="L837">
        <v>0</v>
      </c>
      <c r="M837">
        <v>231401.7</v>
      </c>
      <c r="N837">
        <v>0</v>
      </c>
      <c r="O837">
        <v>231401.7</v>
      </c>
      <c r="P837">
        <v>17</v>
      </c>
    </row>
    <row r="838" spans="1:16" ht="12.75">
      <c r="A838" t="s">
        <v>134</v>
      </c>
      <c r="B838" t="s">
        <v>1869</v>
      </c>
      <c r="C838" t="s">
        <v>2054</v>
      </c>
      <c r="D838" t="s">
        <v>2100</v>
      </c>
      <c r="E838" t="s">
        <v>2103</v>
      </c>
      <c r="F838" t="s">
        <v>2103</v>
      </c>
      <c r="G838" t="s">
        <v>2104</v>
      </c>
      <c r="H838">
        <v>0</v>
      </c>
      <c r="I838">
        <v>497407.25</v>
      </c>
      <c r="J838">
        <v>0</v>
      </c>
      <c r="K838">
        <v>497407.25</v>
      </c>
      <c r="L838">
        <v>0</v>
      </c>
      <c r="M838">
        <v>477796.38</v>
      </c>
      <c r="N838">
        <v>0</v>
      </c>
      <c r="O838">
        <v>477796.38</v>
      </c>
      <c r="P838">
        <v>17</v>
      </c>
    </row>
    <row r="839" spans="1:16" ht="12.75">
      <c r="A839" t="s">
        <v>134</v>
      </c>
      <c r="B839" t="s">
        <v>1869</v>
      </c>
      <c r="C839" t="s">
        <v>2054</v>
      </c>
      <c r="D839" t="s">
        <v>2100</v>
      </c>
      <c r="E839" t="s">
        <v>2105</v>
      </c>
      <c r="F839" t="s">
        <v>2106</v>
      </c>
      <c r="G839" t="s">
        <v>2043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62550.51</v>
      </c>
      <c r="N839">
        <v>0</v>
      </c>
      <c r="O839">
        <v>62550.51</v>
      </c>
      <c r="P839">
        <v>17</v>
      </c>
    </row>
    <row r="840" spans="1:16" ht="12.75">
      <c r="A840" t="s">
        <v>134</v>
      </c>
      <c r="B840" t="s">
        <v>1869</v>
      </c>
      <c r="C840" t="s">
        <v>2107</v>
      </c>
      <c r="D840" t="s">
        <v>2108</v>
      </c>
      <c r="E840" t="s">
        <v>2109</v>
      </c>
      <c r="F840" t="s">
        <v>2110</v>
      </c>
      <c r="G840" t="s">
        <v>2111</v>
      </c>
      <c r="H840">
        <v>0</v>
      </c>
      <c r="I840">
        <v>5111100</v>
      </c>
      <c r="J840">
        <v>0</v>
      </c>
      <c r="K840">
        <v>5111100</v>
      </c>
      <c r="L840">
        <v>0</v>
      </c>
      <c r="M840">
        <v>7063994</v>
      </c>
      <c r="N840">
        <v>0</v>
      </c>
      <c r="O840">
        <v>7063994</v>
      </c>
      <c r="P840">
        <v>18</v>
      </c>
    </row>
    <row r="841" spans="1:16" ht="12.75">
      <c r="A841" t="s">
        <v>134</v>
      </c>
      <c r="B841" t="s">
        <v>1869</v>
      </c>
      <c r="C841" t="s">
        <v>2107</v>
      </c>
      <c r="D841" t="s">
        <v>2108</v>
      </c>
      <c r="E841" t="s">
        <v>2109</v>
      </c>
      <c r="F841" t="s">
        <v>2112</v>
      </c>
      <c r="G841" t="s">
        <v>2113</v>
      </c>
      <c r="H841">
        <v>0</v>
      </c>
      <c r="I841">
        <v>22054717.14</v>
      </c>
      <c r="J841">
        <v>0</v>
      </c>
      <c r="K841">
        <v>22054717.14</v>
      </c>
      <c r="L841">
        <v>0</v>
      </c>
      <c r="M841">
        <v>20893069.57</v>
      </c>
      <c r="N841">
        <v>0</v>
      </c>
      <c r="O841">
        <v>20893069.57</v>
      </c>
      <c r="P841">
        <v>18</v>
      </c>
    </row>
    <row r="842" spans="1:16" ht="12.75">
      <c r="A842" t="s">
        <v>134</v>
      </c>
      <c r="B842" t="s">
        <v>1869</v>
      </c>
      <c r="C842" t="s">
        <v>2107</v>
      </c>
      <c r="D842" t="s">
        <v>2108</v>
      </c>
      <c r="E842" t="s">
        <v>2109</v>
      </c>
      <c r="F842" t="s">
        <v>2114</v>
      </c>
      <c r="G842" t="s">
        <v>2115</v>
      </c>
      <c r="H842">
        <v>0</v>
      </c>
      <c r="I842">
        <v>543750</v>
      </c>
      <c r="J842">
        <v>0</v>
      </c>
      <c r="K842">
        <v>543750</v>
      </c>
      <c r="L842">
        <v>0</v>
      </c>
      <c r="M842">
        <v>815000</v>
      </c>
      <c r="N842">
        <v>0</v>
      </c>
      <c r="O842">
        <v>815000</v>
      </c>
      <c r="P842">
        <v>18</v>
      </c>
    </row>
    <row r="843" spans="1:16" ht="12.75">
      <c r="A843" t="s">
        <v>134</v>
      </c>
      <c r="B843" t="s">
        <v>1869</v>
      </c>
      <c r="C843" t="s">
        <v>2107</v>
      </c>
      <c r="D843" t="s">
        <v>2108</v>
      </c>
      <c r="E843" t="s">
        <v>2109</v>
      </c>
      <c r="F843" t="s">
        <v>2116</v>
      </c>
      <c r="G843" t="s">
        <v>2117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18</v>
      </c>
    </row>
    <row r="844" spans="1:16" ht="12.75">
      <c r="A844" t="s">
        <v>134</v>
      </c>
      <c r="B844" t="s">
        <v>1869</v>
      </c>
      <c r="C844" t="s">
        <v>2107</v>
      </c>
      <c r="D844" t="s">
        <v>2108</v>
      </c>
      <c r="E844" t="s">
        <v>2109</v>
      </c>
      <c r="F844" t="s">
        <v>2118</v>
      </c>
      <c r="G844" t="s">
        <v>2119</v>
      </c>
      <c r="H844">
        <v>0</v>
      </c>
      <c r="I844">
        <v>480000</v>
      </c>
      <c r="J844">
        <v>0</v>
      </c>
      <c r="K844">
        <v>480000</v>
      </c>
      <c r="L844">
        <v>0</v>
      </c>
      <c r="M844">
        <v>470000</v>
      </c>
      <c r="N844">
        <v>0</v>
      </c>
      <c r="O844">
        <v>470000</v>
      </c>
      <c r="P844">
        <v>18</v>
      </c>
    </row>
    <row r="845" spans="1:16" ht="12.75">
      <c r="A845" t="s">
        <v>134</v>
      </c>
      <c r="B845" t="s">
        <v>1869</v>
      </c>
      <c r="C845" t="s">
        <v>2107</v>
      </c>
      <c r="D845" t="s">
        <v>2108</v>
      </c>
      <c r="E845" t="s">
        <v>2109</v>
      </c>
      <c r="F845" t="s">
        <v>2120</v>
      </c>
      <c r="G845" t="s">
        <v>2121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1894801.39</v>
      </c>
      <c r="N845">
        <v>0</v>
      </c>
      <c r="O845">
        <v>1894801.39</v>
      </c>
      <c r="P845">
        <v>18</v>
      </c>
    </row>
    <row r="846" spans="1:16" ht="12.75">
      <c r="A846" t="s">
        <v>134</v>
      </c>
      <c r="B846" t="s">
        <v>1869</v>
      </c>
      <c r="C846" t="s">
        <v>2107</v>
      </c>
      <c r="D846" t="s">
        <v>2108</v>
      </c>
      <c r="E846" t="s">
        <v>2122</v>
      </c>
      <c r="F846" t="s">
        <v>2123</v>
      </c>
      <c r="G846" t="s">
        <v>2124</v>
      </c>
      <c r="H846">
        <v>0</v>
      </c>
      <c r="I846">
        <v>200347915.41</v>
      </c>
      <c r="J846">
        <v>0</v>
      </c>
      <c r="K846">
        <v>200347915.41</v>
      </c>
      <c r="L846">
        <v>0</v>
      </c>
      <c r="M846">
        <v>287965683.24</v>
      </c>
      <c r="N846">
        <v>0</v>
      </c>
      <c r="O846">
        <v>287965683.24</v>
      </c>
      <c r="P846">
        <v>18</v>
      </c>
    </row>
    <row r="847" spans="1:16" ht="12.75">
      <c r="A847" t="s">
        <v>134</v>
      </c>
      <c r="B847" t="s">
        <v>1869</v>
      </c>
      <c r="C847" t="s">
        <v>2107</v>
      </c>
      <c r="D847" t="s">
        <v>2108</v>
      </c>
      <c r="E847" t="s">
        <v>2122</v>
      </c>
      <c r="F847" t="s">
        <v>2125</v>
      </c>
      <c r="G847" t="s">
        <v>2126</v>
      </c>
      <c r="H847">
        <v>0</v>
      </c>
      <c r="I847">
        <v>4777503</v>
      </c>
      <c r="J847">
        <v>0</v>
      </c>
      <c r="K847">
        <v>4777503</v>
      </c>
      <c r="L847">
        <v>0</v>
      </c>
      <c r="M847">
        <v>78241902.59</v>
      </c>
      <c r="N847">
        <v>0</v>
      </c>
      <c r="O847">
        <v>78241902.59</v>
      </c>
      <c r="P847">
        <v>18</v>
      </c>
    </row>
    <row r="848" spans="1:16" ht="12.75">
      <c r="A848" t="s">
        <v>134</v>
      </c>
      <c r="B848" t="s">
        <v>1869</v>
      </c>
      <c r="C848" t="s">
        <v>2107</v>
      </c>
      <c r="D848" t="s">
        <v>2108</v>
      </c>
      <c r="E848" t="s">
        <v>2122</v>
      </c>
      <c r="F848" t="s">
        <v>2127</v>
      </c>
      <c r="G848" t="s">
        <v>2128</v>
      </c>
      <c r="H848">
        <v>0</v>
      </c>
      <c r="I848">
        <v>2132782849</v>
      </c>
      <c r="J848">
        <v>0</v>
      </c>
      <c r="K848">
        <v>2132782849</v>
      </c>
      <c r="L848">
        <v>0</v>
      </c>
      <c r="M848">
        <v>3245226574</v>
      </c>
      <c r="N848">
        <v>0</v>
      </c>
      <c r="O848">
        <v>3245226574</v>
      </c>
      <c r="P848">
        <v>18</v>
      </c>
    </row>
    <row r="849" spans="1:16" ht="12.75">
      <c r="A849" t="s">
        <v>134</v>
      </c>
      <c r="B849" t="s">
        <v>1869</v>
      </c>
      <c r="C849" t="s">
        <v>2107</v>
      </c>
      <c r="D849" t="s">
        <v>2108</v>
      </c>
      <c r="E849" t="s">
        <v>2122</v>
      </c>
      <c r="F849" t="s">
        <v>2129</v>
      </c>
      <c r="G849" t="s">
        <v>2130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18</v>
      </c>
    </row>
    <row r="850" spans="1:16" ht="12.75">
      <c r="A850" t="s">
        <v>134</v>
      </c>
      <c r="B850" t="s">
        <v>1869</v>
      </c>
      <c r="C850" t="s">
        <v>2107</v>
      </c>
      <c r="D850" t="s">
        <v>2108</v>
      </c>
      <c r="E850" t="s">
        <v>2122</v>
      </c>
      <c r="F850" t="s">
        <v>2131</v>
      </c>
      <c r="G850" t="s">
        <v>2132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18</v>
      </c>
    </row>
    <row r="851" spans="1:16" ht="12.75">
      <c r="A851" t="s">
        <v>134</v>
      </c>
      <c r="B851" t="s">
        <v>1869</v>
      </c>
      <c r="C851" t="s">
        <v>2107</v>
      </c>
      <c r="D851" t="s">
        <v>2108</v>
      </c>
      <c r="E851" t="s">
        <v>2122</v>
      </c>
      <c r="F851" t="s">
        <v>2133</v>
      </c>
      <c r="G851" t="s">
        <v>2134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72625.21</v>
      </c>
      <c r="N851">
        <v>0</v>
      </c>
      <c r="O851">
        <v>72625.21</v>
      </c>
      <c r="P851">
        <v>18</v>
      </c>
    </row>
    <row r="852" spans="1:16" ht="12.75">
      <c r="A852" t="s">
        <v>134</v>
      </c>
      <c r="B852" t="s">
        <v>1869</v>
      </c>
      <c r="C852" t="s">
        <v>2107</v>
      </c>
      <c r="D852" t="s">
        <v>2108</v>
      </c>
      <c r="E852" t="s">
        <v>2122</v>
      </c>
      <c r="F852" t="s">
        <v>2135</v>
      </c>
      <c r="G852" t="s">
        <v>2136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15643522.129999999</v>
      </c>
      <c r="N852">
        <v>0</v>
      </c>
      <c r="O852">
        <v>15643522.13</v>
      </c>
      <c r="P852">
        <v>18</v>
      </c>
    </row>
    <row r="853" spans="1:16" ht="12.75">
      <c r="A853" t="s">
        <v>134</v>
      </c>
      <c r="B853" t="s">
        <v>1869</v>
      </c>
      <c r="C853" t="s">
        <v>2107</v>
      </c>
      <c r="D853" t="s">
        <v>2108</v>
      </c>
      <c r="E853" t="s">
        <v>2122</v>
      </c>
      <c r="F853" t="s">
        <v>2137</v>
      </c>
      <c r="G853" t="s">
        <v>2138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18</v>
      </c>
    </row>
    <row r="854" spans="1:16" ht="12.75">
      <c r="A854" t="s">
        <v>134</v>
      </c>
      <c r="B854" t="s">
        <v>1869</v>
      </c>
      <c r="C854" t="s">
        <v>2107</v>
      </c>
      <c r="D854" t="s">
        <v>2108</v>
      </c>
      <c r="E854" t="s">
        <v>2122</v>
      </c>
      <c r="F854" t="s">
        <v>2139</v>
      </c>
      <c r="G854" t="s">
        <v>2140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18</v>
      </c>
    </row>
    <row r="855" spans="1:16" ht="12.75">
      <c r="A855" t="s">
        <v>134</v>
      </c>
      <c r="B855" t="s">
        <v>1869</v>
      </c>
      <c r="C855" t="s">
        <v>2107</v>
      </c>
      <c r="D855" t="s">
        <v>2108</v>
      </c>
      <c r="E855" t="s">
        <v>2122</v>
      </c>
      <c r="F855" t="s">
        <v>2141</v>
      </c>
      <c r="G855" t="s">
        <v>2142</v>
      </c>
      <c r="H855">
        <v>0</v>
      </c>
      <c r="I855">
        <v>381286935.02</v>
      </c>
      <c r="J855">
        <v>0</v>
      </c>
      <c r="K855">
        <v>381286935.02</v>
      </c>
      <c r="L855">
        <v>0</v>
      </c>
      <c r="M855">
        <v>517773612.16</v>
      </c>
      <c r="N855">
        <v>0</v>
      </c>
      <c r="O855">
        <v>517773612.16</v>
      </c>
      <c r="P855">
        <v>18</v>
      </c>
    </row>
    <row r="856" spans="1:16" ht="12.75">
      <c r="A856" t="s">
        <v>134</v>
      </c>
      <c r="B856" t="s">
        <v>1869</v>
      </c>
      <c r="C856" t="s">
        <v>2107</v>
      </c>
      <c r="D856" t="s">
        <v>2108</v>
      </c>
      <c r="E856" t="s">
        <v>2122</v>
      </c>
      <c r="F856" t="s">
        <v>2143</v>
      </c>
      <c r="G856" t="s">
        <v>2144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18</v>
      </c>
    </row>
    <row r="857" spans="1:16" ht="12.75">
      <c r="A857" t="s">
        <v>134</v>
      </c>
      <c r="B857" t="s">
        <v>1869</v>
      </c>
      <c r="C857" t="s">
        <v>2107</v>
      </c>
      <c r="D857" t="s">
        <v>2108</v>
      </c>
      <c r="E857" t="s">
        <v>2122</v>
      </c>
      <c r="F857" t="s">
        <v>2145</v>
      </c>
      <c r="G857" t="s">
        <v>2146</v>
      </c>
      <c r="H857">
        <v>0</v>
      </c>
      <c r="I857">
        <v>104022.25</v>
      </c>
      <c r="J857">
        <v>0</v>
      </c>
      <c r="K857">
        <v>104022.25</v>
      </c>
      <c r="L857">
        <v>0</v>
      </c>
      <c r="M857">
        <v>114189.41</v>
      </c>
      <c r="N857">
        <v>0</v>
      </c>
      <c r="O857">
        <v>114189.41</v>
      </c>
      <c r="P857">
        <v>18</v>
      </c>
    </row>
    <row r="858" spans="1:16" ht="12.75">
      <c r="A858" t="s">
        <v>134</v>
      </c>
      <c r="B858" t="s">
        <v>1869</v>
      </c>
      <c r="C858" t="s">
        <v>2107</v>
      </c>
      <c r="D858" t="s">
        <v>2108</v>
      </c>
      <c r="E858" t="s">
        <v>2122</v>
      </c>
      <c r="F858" t="s">
        <v>2147</v>
      </c>
      <c r="G858" t="s">
        <v>2148</v>
      </c>
      <c r="H858">
        <v>0</v>
      </c>
      <c r="I858">
        <v>4756679.23</v>
      </c>
      <c r="J858">
        <v>0</v>
      </c>
      <c r="K858">
        <v>4756679.23</v>
      </c>
      <c r="L858">
        <v>0</v>
      </c>
      <c r="M858">
        <v>311000</v>
      </c>
      <c r="N858">
        <v>0</v>
      </c>
      <c r="O858">
        <v>311000</v>
      </c>
      <c r="P858">
        <v>18</v>
      </c>
    </row>
    <row r="859" spans="1:16" ht="12.75">
      <c r="A859" t="s">
        <v>134</v>
      </c>
      <c r="B859" t="s">
        <v>1869</v>
      </c>
      <c r="C859" t="s">
        <v>2107</v>
      </c>
      <c r="D859" t="s">
        <v>2108</v>
      </c>
      <c r="E859" t="s">
        <v>2122</v>
      </c>
      <c r="F859" t="s">
        <v>2149</v>
      </c>
      <c r="G859" t="s">
        <v>2150</v>
      </c>
      <c r="H859">
        <v>0</v>
      </c>
      <c r="I859">
        <v>11947857.27</v>
      </c>
      <c r="J859">
        <v>0</v>
      </c>
      <c r="K859">
        <v>11947857.27</v>
      </c>
      <c r="L859">
        <v>0</v>
      </c>
      <c r="M859">
        <v>31937350.48</v>
      </c>
      <c r="N859">
        <v>0</v>
      </c>
      <c r="O859">
        <v>31937350.48</v>
      </c>
      <c r="P859">
        <v>18</v>
      </c>
    </row>
    <row r="860" spans="1:16" ht="12.75">
      <c r="A860" t="s">
        <v>134</v>
      </c>
      <c r="B860" t="s">
        <v>1869</v>
      </c>
      <c r="C860" t="s">
        <v>2107</v>
      </c>
      <c r="D860" t="s">
        <v>2108</v>
      </c>
      <c r="E860" t="s">
        <v>2122</v>
      </c>
      <c r="F860" t="s">
        <v>2151</v>
      </c>
      <c r="G860" t="s">
        <v>2152</v>
      </c>
      <c r="H860">
        <v>0</v>
      </c>
      <c r="I860">
        <v>85000</v>
      </c>
      <c r="J860">
        <v>0</v>
      </c>
      <c r="K860">
        <v>85000</v>
      </c>
      <c r="L860">
        <v>0</v>
      </c>
      <c r="M860">
        <v>0</v>
      </c>
      <c r="N860">
        <v>0</v>
      </c>
      <c r="O860">
        <v>0</v>
      </c>
      <c r="P860">
        <v>18</v>
      </c>
    </row>
    <row r="861" spans="1:16" ht="12.75">
      <c r="A861" t="s">
        <v>134</v>
      </c>
      <c r="B861" t="s">
        <v>1869</v>
      </c>
      <c r="C861" t="s">
        <v>2107</v>
      </c>
      <c r="D861" t="s">
        <v>2153</v>
      </c>
      <c r="E861" t="s">
        <v>2154</v>
      </c>
      <c r="F861" t="s">
        <v>2155</v>
      </c>
      <c r="G861" t="s">
        <v>2156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18</v>
      </c>
    </row>
    <row r="862" spans="1:16" ht="12.75">
      <c r="A862" t="s">
        <v>134</v>
      </c>
      <c r="B862" t="s">
        <v>1869</v>
      </c>
      <c r="C862" t="s">
        <v>2107</v>
      </c>
      <c r="D862" t="s">
        <v>2153</v>
      </c>
      <c r="E862" t="s">
        <v>2154</v>
      </c>
      <c r="F862" t="s">
        <v>2157</v>
      </c>
      <c r="G862" t="s">
        <v>2158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18</v>
      </c>
    </row>
    <row r="863" spans="1:16" ht="12.75">
      <c r="A863" t="s">
        <v>134</v>
      </c>
      <c r="B863" t="s">
        <v>1869</v>
      </c>
      <c r="C863" t="s">
        <v>2107</v>
      </c>
      <c r="D863" t="s">
        <v>2153</v>
      </c>
      <c r="E863" t="s">
        <v>2159</v>
      </c>
      <c r="F863" t="s">
        <v>2160</v>
      </c>
      <c r="G863" t="s">
        <v>2161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1869</v>
      </c>
      <c r="C864" t="s">
        <v>2107</v>
      </c>
      <c r="D864" t="s">
        <v>2153</v>
      </c>
      <c r="E864" t="s">
        <v>2159</v>
      </c>
      <c r="F864" t="s">
        <v>2162</v>
      </c>
      <c r="G864" t="s">
        <v>2163</v>
      </c>
      <c r="H864">
        <v>0</v>
      </c>
      <c r="I864">
        <v>13243602.29</v>
      </c>
      <c r="J864">
        <v>0</v>
      </c>
      <c r="K864">
        <v>13243602.29</v>
      </c>
      <c r="L864">
        <v>0</v>
      </c>
      <c r="M864">
        <v>2616771.59</v>
      </c>
      <c r="N864">
        <v>0</v>
      </c>
      <c r="O864">
        <v>2616771.59</v>
      </c>
      <c r="P864">
        <v>18</v>
      </c>
    </row>
    <row r="865" spans="1:16" ht="12.75">
      <c r="A865" t="s">
        <v>134</v>
      </c>
      <c r="B865" t="s">
        <v>1869</v>
      </c>
      <c r="C865" t="s">
        <v>2107</v>
      </c>
      <c r="D865" t="s">
        <v>2153</v>
      </c>
      <c r="E865" t="s">
        <v>2159</v>
      </c>
      <c r="F865" t="s">
        <v>2164</v>
      </c>
      <c r="G865" t="s">
        <v>2165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18</v>
      </c>
    </row>
    <row r="866" spans="1:16" ht="12.75">
      <c r="A866" t="s">
        <v>134</v>
      </c>
      <c r="B866" t="s">
        <v>1869</v>
      </c>
      <c r="C866" t="s">
        <v>2107</v>
      </c>
      <c r="D866" t="s">
        <v>2153</v>
      </c>
      <c r="E866" t="s">
        <v>2159</v>
      </c>
      <c r="F866" t="s">
        <v>2166</v>
      </c>
      <c r="G866" t="s">
        <v>2167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18</v>
      </c>
    </row>
    <row r="867" spans="1:16" ht="12.75">
      <c r="A867" t="s">
        <v>134</v>
      </c>
      <c r="B867" t="s">
        <v>1869</v>
      </c>
      <c r="C867" t="s">
        <v>2107</v>
      </c>
      <c r="D867" t="s">
        <v>2153</v>
      </c>
      <c r="E867" t="s">
        <v>2159</v>
      </c>
      <c r="F867" t="s">
        <v>2168</v>
      </c>
      <c r="G867" t="s">
        <v>2169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18</v>
      </c>
    </row>
    <row r="868" spans="1:16" ht="12.75">
      <c r="A868" t="s">
        <v>134</v>
      </c>
      <c r="B868" t="s">
        <v>1869</v>
      </c>
      <c r="C868" t="s">
        <v>2107</v>
      </c>
      <c r="D868" t="s">
        <v>2153</v>
      </c>
      <c r="E868" t="s">
        <v>2159</v>
      </c>
      <c r="F868" t="s">
        <v>2170</v>
      </c>
      <c r="G868" t="s">
        <v>2171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18</v>
      </c>
    </row>
    <row r="869" spans="1:16" ht="12.75">
      <c r="A869" t="s">
        <v>134</v>
      </c>
      <c r="B869" t="s">
        <v>1869</v>
      </c>
      <c r="C869" t="s">
        <v>2107</v>
      </c>
      <c r="D869" t="s">
        <v>2153</v>
      </c>
      <c r="E869" t="s">
        <v>2159</v>
      </c>
      <c r="F869" t="s">
        <v>2172</v>
      </c>
      <c r="G869" t="s">
        <v>2173</v>
      </c>
      <c r="H869">
        <v>0</v>
      </c>
      <c r="I869">
        <v>31127434.07</v>
      </c>
      <c r="J869">
        <v>0</v>
      </c>
      <c r="K869">
        <v>31127434.07</v>
      </c>
      <c r="L869">
        <v>0</v>
      </c>
      <c r="M869">
        <v>55233416.51</v>
      </c>
      <c r="N869">
        <v>0</v>
      </c>
      <c r="O869">
        <v>55233416.51</v>
      </c>
      <c r="P869">
        <v>18</v>
      </c>
    </row>
    <row r="870" spans="1:16" ht="12.75">
      <c r="A870" t="s">
        <v>134</v>
      </c>
      <c r="B870" t="s">
        <v>1869</v>
      </c>
      <c r="C870" t="s">
        <v>2107</v>
      </c>
      <c r="D870" t="s">
        <v>2153</v>
      </c>
      <c r="E870" t="s">
        <v>2159</v>
      </c>
      <c r="F870" t="s">
        <v>2174</v>
      </c>
      <c r="G870" t="s">
        <v>2175</v>
      </c>
      <c r="H870">
        <v>0</v>
      </c>
      <c r="I870">
        <v>66408009.32</v>
      </c>
      <c r="J870">
        <v>0</v>
      </c>
      <c r="K870">
        <v>66408009.32</v>
      </c>
      <c r="L870">
        <v>0</v>
      </c>
      <c r="M870">
        <v>93825455.69</v>
      </c>
      <c r="N870">
        <v>0</v>
      </c>
      <c r="O870">
        <v>93825455.69</v>
      </c>
      <c r="P870">
        <v>18</v>
      </c>
    </row>
    <row r="871" spans="1:16" ht="12.75">
      <c r="A871" t="s">
        <v>134</v>
      </c>
      <c r="B871" t="s">
        <v>1869</v>
      </c>
      <c r="C871" t="s">
        <v>2107</v>
      </c>
      <c r="D871" t="s">
        <v>2153</v>
      </c>
      <c r="E871" t="s">
        <v>2159</v>
      </c>
      <c r="F871" t="s">
        <v>2176</v>
      </c>
      <c r="G871" t="s">
        <v>2177</v>
      </c>
      <c r="H871">
        <v>0</v>
      </c>
      <c r="I871">
        <v>70099013.76</v>
      </c>
      <c r="J871">
        <v>0</v>
      </c>
      <c r="K871">
        <v>70099013.76</v>
      </c>
      <c r="L871">
        <v>0</v>
      </c>
      <c r="M871">
        <v>109628197.13</v>
      </c>
      <c r="N871">
        <v>0</v>
      </c>
      <c r="O871">
        <v>109628197.13</v>
      </c>
      <c r="P871">
        <v>18</v>
      </c>
    </row>
    <row r="872" spans="1:16" ht="12.75">
      <c r="A872" t="s">
        <v>134</v>
      </c>
      <c r="B872" t="s">
        <v>1869</v>
      </c>
      <c r="C872" t="s">
        <v>2107</v>
      </c>
      <c r="D872" t="s">
        <v>2153</v>
      </c>
      <c r="E872" t="s">
        <v>2159</v>
      </c>
      <c r="F872" t="s">
        <v>2178</v>
      </c>
      <c r="G872" t="s">
        <v>2179</v>
      </c>
      <c r="H872">
        <v>0</v>
      </c>
      <c r="I872">
        <v>865149.27</v>
      </c>
      <c r="J872">
        <v>0</v>
      </c>
      <c r="K872">
        <v>865149.27</v>
      </c>
      <c r="L872">
        <v>0</v>
      </c>
      <c r="M872">
        <v>7054920.26</v>
      </c>
      <c r="N872">
        <v>0</v>
      </c>
      <c r="O872">
        <v>7054920.26</v>
      </c>
      <c r="P872">
        <v>18</v>
      </c>
    </row>
    <row r="873" spans="1:16" ht="12.75">
      <c r="A873" t="s">
        <v>134</v>
      </c>
      <c r="B873" t="s">
        <v>1869</v>
      </c>
      <c r="C873" t="s">
        <v>2107</v>
      </c>
      <c r="D873" t="s">
        <v>2153</v>
      </c>
      <c r="E873" t="s">
        <v>2159</v>
      </c>
      <c r="F873" t="s">
        <v>2180</v>
      </c>
      <c r="G873" t="s">
        <v>2181</v>
      </c>
      <c r="H873">
        <v>0</v>
      </c>
      <c r="I873">
        <v>223148.55</v>
      </c>
      <c r="J873">
        <v>0</v>
      </c>
      <c r="K873">
        <v>223148.55</v>
      </c>
      <c r="L873">
        <v>0</v>
      </c>
      <c r="M873">
        <v>6468871.75</v>
      </c>
      <c r="N873">
        <v>0</v>
      </c>
      <c r="O873">
        <v>6468871.75</v>
      </c>
      <c r="P873">
        <v>18</v>
      </c>
    </row>
    <row r="874" spans="1:16" ht="12.75">
      <c r="A874" t="s">
        <v>134</v>
      </c>
      <c r="B874" t="s">
        <v>1869</v>
      </c>
      <c r="C874" t="s">
        <v>2107</v>
      </c>
      <c r="D874" t="s">
        <v>2153</v>
      </c>
      <c r="E874" t="s">
        <v>2159</v>
      </c>
      <c r="F874" t="s">
        <v>2182</v>
      </c>
      <c r="G874" t="s">
        <v>2183</v>
      </c>
      <c r="H874">
        <v>0</v>
      </c>
      <c r="I874">
        <v>6736392</v>
      </c>
      <c r="J874">
        <v>0</v>
      </c>
      <c r="K874">
        <v>6736392</v>
      </c>
      <c r="L874">
        <v>0</v>
      </c>
      <c r="M874">
        <v>1514281.62</v>
      </c>
      <c r="N874">
        <v>0</v>
      </c>
      <c r="O874">
        <v>1514281.62</v>
      </c>
      <c r="P874">
        <v>18</v>
      </c>
    </row>
    <row r="875" spans="1:16" ht="12.75">
      <c r="A875" t="s">
        <v>134</v>
      </c>
      <c r="B875" t="s">
        <v>1869</v>
      </c>
      <c r="C875" t="s">
        <v>2107</v>
      </c>
      <c r="D875" t="s">
        <v>2153</v>
      </c>
      <c r="E875" t="s">
        <v>2159</v>
      </c>
      <c r="F875" t="s">
        <v>2184</v>
      </c>
      <c r="G875" t="s">
        <v>2185</v>
      </c>
      <c r="H875">
        <v>0</v>
      </c>
      <c r="I875">
        <v>904265.93</v>
      </c>
      <c r="J875">
        <v>0</v>
      </c>
      <c r="K875">
        <v>904265.93</v>
      </c>
      <c r="L875">
        <v>0</v>
      </c>
      <c r="M875">
        <v>7045267.96</v>
      </c>
      <c r="N875">
        <v>0</v>
      </c>
      <c r="O875">
        <v>7045267.96</v>
      </c>
      <c r="P875">
        <v>18</v>
      </c>
    </row>
    <row r="876" spans="1:16" ht="12.75">
      <c r="A876" t="s">
        <v>134</v>
      </c>
      <c r="B876" t="s">
        <v>1869</v>
      </c>
      <c r="C876" t="s">
        <v>2107</v>
      </c>
      <c r="D876" t="s">
        <v>2153</v>
      </c>
      <c r="E876" t="s">
        <v>2159</v>
      </c>
      <c r="F876" t="s">
        <v>2186</v>
      </c>
      <c r="G876" t="s">
        <v>2187</v>
      </c>
      <c r="H876">
        <v>0</v>
      </c>
      <c r="I876">
        <v>3086073.85</v>
      </c>
      <c r="J876">
        <v>0</v>
      </c>
      <c r="K876">
        <v>3086073.85</v>
      </c>
      <c r="L876">
        <v>0</v>
      </c>
      <c r="M876">
        <v>7943844.83</v>
      </c>
      <c r="N876">
        <v>0</v>
      </c>
      <c r="O876">
        <v>7943844.83</v>
      </c>
      <c r="P876">
        <v>18</v>
      </c>
    </row>
    <row r="877" spans="1:16" ht="12.75">
      <c r="A877" t="s">
        <v>134</v>
      </c>
      <c r="B877" t="s">
        <v>1869</v>
      </c>
      <c r="C877" t="s">
        <v>2107</v>
      </c>
      <c r="D877" t="s">
        <v>2153</v>
      </c>
      <c r="E877" t="s">
        <v>2159</v>
      </c>
      <c r="F877" t="s">
        <v>2188</v>
      </c>
      <c r="G877" t="s">
        <v>2189</v>
      </c>
      <c r="H877">
        <v>0</v>
      </c>
      <c r="I877">
        <v>2223643.73</v>
      </c>
      <c r="J877">
        <v>0</v>
      </c>
      <c r="K877">
        <v>2223643.73</v>
      </c>
      <c r="L877">
        <v>0</v>
      </c>
      <c r="M877">
        <v>8478568.23</v>
      </c>
      <c r="N877">
        <v>0</v>
      </c>
      <c r="O877">
        <v>8478568.23</v>
      </c>
      <c r="P877">
        <v>18</v>
      </c>
    </row>
    <row r="878" spans="1:16" ht="12.75">
      <c r="A878" t="s">
        <v>134</v>
      </c>
      <c r="B878" t="s">
        <v>1869</v>
      </c>
      <c r="C878" t="s">
        <v>2107</v>
      </c>
      <c r="D878" t="s">
        <v>2153</v>
      </c>
      <c r="E878" t="s">
        <v>2159</v>
      </c>
      <c r="F878" t="s">
        <v>2190</v>
      </c>
      <c r="G878" t="s">
        <v>2191</v>
      </c>
      <c r="H878">
        <v>0</v>
      </c>
      <c r="I878">
        <v>2153296</v>
      </c>
      <c r="J878">
        <v>0</v>
      </c>
      <c r="K878">
        <v>2153296</v>
      </c>
      <c r="L878">
        <v>0</v>
      </c>
      <c r="M878">
        <v>4302411.99</v>
      </c>
      <c r="N878">
        <v>0</v>
      </c>
      <c r="O878">
        <v>4302411.99</v>
      </c>
      <c r="P878">
        <v>18</v>
      </c>
    </row>
    <row r="879" spans="1:16" ht="12.75">
      <c r="A879" t="s">
        <v>134</v>
      </c>
      <c r="B879" t="s">
        <v>1869</v>
      </c>
      <c r="C879" t="s">
        <v>2107</v>
      </c>
      <c r="D879" t="s">
        <v>2153</v>
      </c>
      <c r="E879" t="s">
        <v>2159</v>
      </c>
      <c r="F879" t="s">
        <v>2192</v>
      </c>
      <c r="G879" t="s">
        <v>2193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18</v>
      </c>
    </row>
    <row r="880" spans="1:16" ht="12.75">
      <c r="A880" t="s">
        <v>134</v>
      </c>
      <c r="B880" t="s">
        <v>1869</v>
      </c>
      <c r="C880" t="s">
        <v>2107</v>
      </c>
      <c r="D880" t="s">
        <v>2153</v>
      </c>
      <c r="E880" t="s">
        <v>2159</v>
      </c>
      <c r="F880" t="s">
        <v>2194</v>
      </c>
      <c r="G880" t="s">
        <v>2195</v>
      </c>
      <c r="H880">
        <v>0</v>
      </c>
      <c r="I880">
        <v>88500</v>
      </c>
      <c r="J880">
        <v>0</v>
      </c>
      <c r="K880">
        <v>88500</v>
      </c>
      <c r="P880">
        <v>18</v>
      </c>
    </row>
    <row r="881" spans="1:16" ht="12.75">
      <c r="A881" t="s">
        <v>134</v>
      </c>
      <c r="B881" t="s">
        <v>1869</v>
      </c>
      <c r="C881" t="s">
        <v>2196</v>
      </c>
      <c r="D881" t="s">
        <v>2197</v>
      </c>
      <c r="E881" t="s">
        <v>2198</v>
      </c>
      <c r="F881" t="s">
        <v>2199</v>
      </c>
      <c r="G881" t="s">
        <v>2200</v>
      </c>
      <c r="H881">
        <v>0</v>
      </c>
      <c r="I881">
        <v>1961705.27</v>
      </c>
      <c r="J881">
        <v>0</v>
      </c>
      <c r="K881">
        <v>1961705.27</v>
      </c>
      <c r="L881">
        <v>0</v>
      </c>
      <c r="M881">
        <v>909356.81</v>
      </c>
      <c r="N881">
        <v>0</v>
      </c>
      <c r="O881">
        <v>909356.81</v>
      </c>
      <c r="P881">
        <v>36</v>
      </c>
    </row>
    <row r="882" spans="1:16" ht="12.75">
      <c r="A882" t="s">
        <v>134</v>
      </c>
      <c r="B882" t="s">
        <v>1869</v>
      </c>
      <c r="C882" t="s">
        <v>2196</v>
      </c>
      <c r="D882" t="s">
        <v>2197</v>
      </c>
      <c r="E882" t="s">
        <v>2198</v>
      </c>
      <c r="F882" t="s">
        <v>2201</v>
      </c>
      <c r="G882" t="s">
        <v>2202</v>
      </c>
      <c r="H882">
        <v>0</v>
      </c>
      <c r="I882">
        <v>105988.75</v>
      </c>
      <c r="J882">
        <v>0</v>
      </c>
      <c r="K882">
        <v>105988.75</v>
      </c>
      <c r="L882">
        <v>0</v>
      </c>
      <c r="M882">
        <v>2262039.5</v>
      </c>
      <c r="N882">
        <v>0</v>
      </c>
      <c r="O882">
        <v>2262039.5</v>
      </c>
      <c r="P882">
        <v>36</v>
      </c>
    </row>
    <row r="883" spans="1:16" ht="12.75">
      <c r="A883" t="s">
        <v>134</v>
      </c>
      <c r="B883" t="s">
        <v>1869</v>
      </c>
      <c r="C883" t="s">
        <v>2196</v>
      </c>
      <c r="D883" t="s">
        <v>2197</v>
      </c>
      <c r="E883" t="s">
        <v>2203</v>
      </c>
      <c r="F883" t="s">
        <v>2204</v>
      </c>
      <c r="G883" t="s">
        <v>2205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36</v>
      </c>
    </row>
    <row r="884" spans="1:16" ht="12.75">
      <c r="A884" t="s">
        <v>134</v>
      </c>
      <c r="B884" t="s">
        <v>1869</v>
      </c>
      <c r="C884" t="s">
        <v>2196</v>
      </c>
      <c r="D884" t="s">
        <v>2197</v>
      </c>
      <c r="E884" t="s">
        <v>2203</v>
      </c>
      <c r="F884" t="s">
        <v>2206</v>
      </c>
      <c r="G884" t="s">
        <v>2207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80630.14</v>
      </c>
      <c r="N884">
        <v>0</v>
      </c>
      <c r="O884">
        <v>80630.14</v>
      </c>
      <c r="P884">
        <v>36</v>
      </c>
    </row>
    <row r="885" spans="1:16" ht="12.75">
      <c r="A885" t="s">
        <v>134</v>
      </c>
      <c r="B885" t="s">
        <v>1869</v>
      </c>
      <c r="C885" t="s">
        <v>2196</v>
      </c>
      <c r="D885" t="s">
        <v>2197</v>
      </c>
      <c r="E885" t="s">
        <v>2203</v>
      </c>
      <c r="F885" t="s">
        <v>2208</v>
      </c>
      <c r="G885" t="s">
        <v>2209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95346.19</v>
      </c>
      <c r="N885">
        <v>0</v>
      </c>
      <c r="O885">
        <v>95346.19</v>
      </c>
      <c r="P885">
        <v>36</v>
      </c>
    </row>
    <row r="886" spans="1:16" ht="12.75">
      <c r="A886" t="s">
        <v>134</v>
      </c>
      <c r="B886" t="s">
        <v>1869</v>
      </c>
      <c r="C886" t="s">
        <v>2196</v>
      </c>
      <c r="D886" t="s">
        <v>2197</v>
      </c>
      <c r="E886" t="s">
        <v>2203</v>
      </c>
      <c r="F886" t="s">
        <v>2210</v>
      </c>
      <c r="G886" t="s">
        <v>2211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36</v>
      </c>
    </row>
    <row r="887" spans="1:16" ht="12.75">
      <c r="A887" t="s">
        <v>134</v>
      </c>
      <c r="B887" t="s">
        <v>1869</v>
      </c>
      <c r="C887" t="s">
        <v>2196</v>
      </c>
      <c r="D887" t="s">
        <v>2197</v>
      </c>
      <c r="E887" t="s">
        <v>2212</v>
      </c>
      <c r="F887" t="s">
        <v>2212</v>
      </c>
      <c r="G887" t="s">
        <v>2213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36</v>
      </c>
    </row>
    <row r="888" spans="1:16" ht="12.75">
      <c r="A888" t="s">
        <v>134</v>
      </c>
      <c r="B888" t="s">
        <v>1869</v>
      </c>
      <c r="C888" t="s">
        <v>2196</v>
      </c>
      <c r="D888" t="s">
        <v>2214</v>
      </c>
      <c r="E888" t="s">
        <v>2215</v>
      </c>
      <c r="F888" t="s">
        <v>2215</v>
      </c>
      <c r="G888" t="s">
        <v>2216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42</v>
      </c>
    </row>
    <row r="889" spans="1:16" ht="12.75">
      <c r="A889" t="s">
        <v>140</v>
      </c>
      <c r="B889" t="s">
        <v>1869</v>
      </c>
      <c r="C889" t="s">
        <v>2196</v>
      </c>
      <c r="D889" t="s">
        <v>2217</v>
      </c>
      <c r="E889" t="s">
        <v>2218</v>
      </c>
      <c r="F889" t="s">
        <v>2219</v>
      </c>
      <c r="G889" t="s">
        <v>2220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43</v>
      </c>
    </row>
    <row r="890" spans="1:16" ht="12.75">
      <c r="A890" t="s">
        <v>140</v>
      </c>
      <c r="B890" t="s">
        <v>1869</v>
      </c>
      <c r="C890" t="s">
        <v>2196</v>
      </c>
      <c r="D890" t="s">
        <v>2217</v>
      </c>
      <c r="E890" t="s">
        <v>2218</v>
      </c>
      <c r="F890" t="s">
        <v>2221</v>
      </c>
      <c r="G890" t="s">
        <v>2222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43</v>
      </c>
    </row>
    <row r="891" spans="1:16" ht="12.75">
      <c r="A891" t="s">
        <v>140</v>
      </c>
      <c r="B891" t="s">
        <v>1869</v>
      </c>
      <c r="C891" t="s">
        <v>2196</v>
      </c>
      <c r="D891" t="s">
        <v>2217</v>
      </c>
      <c r="E891" t="s">
        <v>2218</v>
      </c>
      <c r="F891" t="s">
        <v>2223</v>
      </c>
      <c r="G891" t="s">
        <v>2224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1173883.58</v>
      </c>
      <c r="N891">
        <v>0</v>
      </c>
      <c r="O891">
        <v>1173883.58</v>
      </c>
      <c r="P891">
        <v>43</v>
      </c>
    </row>
    <row r="892" spans="1:16" ht="12.75">
      <c r="A892" t="s">
        <v>140</v>
      </c>
      <c r="B892" t="s">
        <v>1869</v>
      </c>
      <c r="C892" t="s">
        <v>2196</v>
      </c>
      <c r="D892" t="s">
        <v>2217</v>
      </c>
      <c r="E892" t="s">
        <v>2218</v>
      </c>
      <c r="F892" t="s">
        <v>2225</v>
      </c>
      <c r="G892" t="s">
        <v>2226</v>
      </c>
      <c r="H892">
        <v>0</v>
      </c>
      <c r="I892">
        <v>10991482.96</v>
      </c>
      <c r="J892">
        <v>0</v>
      </c>
      <c r="K892">
        <v>10991482.96</v>
      </c>
      <c r="L892">
        <v>0</v>
      </c>
      <c r="M892">
        <v>34985793.84</v>
      </c>
      <c r="N892">
        <v>0</v>
      </c>
      <c r="O892">
        <v>34985793.84</v>
      </c>
      <c r="P892">
        <v>43</v>
      </c>
    </row>
    <row r="893" spans="1:16" ht="12.75">
      <c r="A893" t="s">
        <v>140</v>
      </c>
      <c r="B893" t="s">
        <v>1869</v>
      </c>
      <c r="C893" t="s">
        <v>2196</v>
      </c>
      <c r="D893" t="s">
        <v>2217</v>
      </c>
      <c r="E893" t="s">
        <v>2218</v>
      </c>
      <c r="F893" t="s">
        <v>2227</v>
      </c>
      <c r="G893" t="s">
        <v>2228</v>
      </c>
      <c r="H893">
        <v>0</v>
      </c>
      <c r="I893">
        <v>7553945.22</v>
      </c>
      <c r="J893">
        <v>0</v>
      </c>
      <c r="K893">
        <v>7553945.22</v>
      </c>
      <c r="L893">
        <v>0</v>
      </c>
      <c r="M893">
        <v>9149963.35</v>
      </c>
      <c r="N893">
        <v>0</v>
      </c>
      <c r="O893">
        <v>9149963.35</v>
      </c>
      <c r="P893">
        <v>43</v>
      </c>
    </row>
    <row r="894" spans="1:16" ht="12.75">
      <c r="A894" t="s">
        <v>140</v>
      </c>
      <c r="B894" t="s">
        <v>1869</v>
      </c>
      <c r="C894" t="s">
        <v>2196</v>
      </c>
      <c r="D894" t="s">
        <v>2217</v>
      </c>
      <c r="E894" t="s">
        <v>2218</v>
      </c>
      <c r="F894" t="s">
        <v>2229</v>
      </c>
      <c r="G894" t="s">
        <v>2230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194.99</v>
      </c>
      <c r="N894">
        <v>0</v>
      </c>
      <c r="O894">
        <v>194.99</v>
      </c>
      <c r="P894">
        <v>43</v>
      </c>
    </row>
    <row r="895" spans="1:16" ht="12.75">
      <c r="A895" t="s">
        <v>134</v>
      </c>
      <c r="B895" t="s">
        <v>1869</v>
      </c>
      <c r="C895" t="s">
        <v>2196</v>
      </c>
      <c r="D895" t="s">
        <v>2231</v>
      </c>
      <c r="E895" t="s">
        <v>2232</v>
      </c>
      <c r="F895" t="s">
        <v>2232</v>
      </c>
      <c r="G895" t="s">
        <v>2233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41</v>
      </c>
    </row>
    <row r="896" spans="1:16" ht="12.75">
      <c r="A896" t="s">
        <v>134</v>
      </c>
      <c r="B896" t="s">
        <v>1869</v>
      </c>
      <c r="C896" t="s">
        <v>2196</v>
      </c>
      <c r="D896" t="s">
        <v>2234</v>
      </c>
      <c r="E896" t="s">
        <v>2235</v>
      </c>
      <c r="F896" t="s">
        <v>2235</v>
      </c>
      <c r="G896" t="s">
        <v>2236</v>
      </c>
      <c r="H896">
        <v>0</v>
      </c>
      <c r="I896">
        <v>205592.02</v>
      </c>
      <c r="J896">
        <v>0</v>
      </c>
      <c r="K896">
        <v>205592.02</v>
      </c>
      <c r="L896">
        <v>0</v>
      </c>
      <c r="M896">
        <v>204905.23</v>
      </c>
      <c r="N896">
        <v>0</v>
      </c>
      <c r="O896">
        <v>204905.23</v>
      </c>
      <c r="P896">
        <v>36</v>
      </c>
    </row>
    <row r="897" spans="1:16" ht="12.75">
      <c r="A897" t="s">
        <v>134</v>
      </c>
      <c r="B897" t="s">
        <v>1869</v>
      </c>
      <c r="C897" t="s">
        <v>2196</v>
      </c>
      <c r="D897" t="s">
        <v>2234</v>
      </c>
      <c r="E897" t="s">
        <v>2237</v>
      </c>
      <c r="F897" t="s">
        <v>2237</v>
      </c>
      <c r="G897" t="s">
        <v>2238</v>
      </c>
      <c r="H897">
        <v>0</v>
      </c>
      <c r="I897">
        <v>3632.9</v>
      </c>
      <c r="J897">
        <v>0</v>
      </c>
      <c r="K897">
        <v>3632.9</v>
      </c>
      <c r="L897">
        <v>0</v>
      </c>
      <c r="M897">
        <v>6070.71</v>
      </c>
      <c r="N897">
        <v>0</v>
      </c>
      <c r="O897">
        <v>6070.71</v>
      </c>
      <c r="P897">
        <v>36</v>
      </c>
    </row>
    <row r="898" spans="1:16" ht="12.75">
      <c r="A898" t="s">
        <v>140</v>
      </c>
      <c r="B898" t="s">
        <v>1869</v>
      </c>
      <c r="C898" t="s">
        <v>2239</v>
      </c>
      <c r="D898" t="s">
        <v>2240</v>
      </c>
      <c r="E898" t="s">
        <v>2241</v>
      </c>
      <c r="F898" t="s">
        <v>2241</v>
      </c>
      <c r="G898" t="s">
        <v>2242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26</v>
      </c>
    </row>
    <row r="899" spans="1:16" ht="12.75">
      <c r="A899" t="s">
        <v>140</v>
      </c>
      <c r="B899" t="s">
        <v>1869</v>
      </c>
      <c r="C899" t="s">
        <v>2239</v>
      </c>
      <c r="D899" t="s">
        <v>2243</v>
      </c>
      <c r="E899" t="s">
        <v>2244</v>
      </c>
      <c r="F899" t="s">
        <v>2244</v>
      </c>
      <c r="G899" t="s">
        <v>2245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3257.92</v>
      </c>
      <c r="N899">
        <v>0</v>
      </c>
      <c r="O899">
        <v>3257.92</v>
      </c>
      <c r="P899">
        <v>26</v>
      </c>
    </row>
    <row r="900" spans="1:16" ht="12.75">
      <c r="A900" t="s">
        <v>140</v>
      </c>
      <c r="B900" t="s">
        <v>1869</v>
      </c>
      <c r="C900" t="s">
        <v>2239</v>
      </c>
      <c r="D900" t="s">
        <v>2246</v>
      </c>
      <c r="E900" t="s">
        <v>2247</v>
      </c>
      <c r="F900" t="s">
        <v>2247</v>
      </c>
      <c r="G900" t="s">
        <v>2248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45106.15</v>
      </c>
      <c r="N900">
        <v>0</v>
      </c>
      <c r="O900">
        <v>45106.15</v>
      </c>
      <c r="P900">
        <v>29</v>
      </c>
    </row>
    <row r="901" spans="1:16" ht="12.75">
      <c r="A901" t="s">
        <v>134</v>
      </c>
      <c r="B901" t="s">
        <v>1869</v>
      </c>
      <c r="C901" t="s">
        <v>2239</v>
      </c>
      <c r="D901" t="s">
        <v>2246</v>
      </c>
      <c r="E901" t="s">
        <v>2249</v>
      </c>
      <c r="F901" t="s">
        <v>2249</v>
      </c>
      <c r="G901" t="s">
        <v>2250</v>
      </c>
      <c r="H901">
        <v>0</v>
      </c>
      <c r="I901">
        <v>26098124.41</v>
      </c>
      <c r="J901">
        <v>0</v>
      </c>
      <c r="K901">
        <v>26098124.41</v>
      </c>
      <c r="L901">
        <v>0</v>
      </c>
      <c r="M901">
        <v>18501243.92</v>
      </c>
      <c r="N901">
        <v>0</v>
      </c>
      <c r="O901">
        <v>18501243.92</v>
      </c>
      <c r="P901">
        <v>29</v>
      </c>
    </row>
    <row r="902" spans="1:16" ht="12.75">
      <c r="A902" t="s">
        <v>134</v>
      </c>
      <c r="B902" t="s">
        <v>1869</v>
      </c>
      <c r="C902" t="s">
        <v>2251</v>
      </c>
      <c r="D902" t="s">
        <v>2252</v>
      </c>
      <c r="E902" t="s">
        <v>2253</v>
      </c>
      <c r="F902" t="s">
        <v>2253</v>
      </c>
      <c r="G902" t="s">
        <v>2254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612416.52</v>
      </c>
      <c r="N902">
        <v>0</v>
      </c>
      <c r="O902">
        <v>612416.52</v>
      </c>
      <c r="P902">
        <v>24</v>
      </c>
    </row>
    <row r="903" spans="1:16" ht="12.75">
      <c r="A903" t="s">
        <v>134</v>
      </c>
      <c r="B903" t="s">
        <v>1869</v>
      </c>
      <c r="C903" t="s">
        <v>2251</v>
      </c>
      <c r="D903" t="s">
        <v>2252</v>
      </c>
      <c r="E903" t="s">
        <v>2255</v>
      </c>
      <c r="F903" t="s">
        <v>2255</v>
      </c>
      <c r="G903" t="s">
        <v>2256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24</v>
      </c>
    </row>
    <row r="904" spans="1:16" ht="12.75">
      <c r="A904" t="s">
        <v>134</v>
      </c>
      <c r="B904" t="s">
        <v>1869</v>
      </c>
      <c r="C904" t="s">
        <v>2251</v>
      </c>
      <c r="D904" t="s">
        <v>2252</v>
      </c>
      <c r="E904" t="s">
        <v>2257</v>
      </c>
      <c r="F904" t="s">
        <v>2257</v>
      </c>
      <c r="G904" t="s">
        <v>2258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24</v>
      </c>
    </row>
    <row r="905" spans="1:16" ht="12.75">
      <c r="A905" t="s">
        <v>134</v>
      </c>
      <c r="B905" t="s">
        <v>1869</v>
      </c>
      <c r="C905" t="s">
        <v>2251</v>
      </c>
      <c r="D905" t="s">
        <v>2252</v>
      </c>
      <c r="E905" t="s">
        <v>2259</v>
      </c>
      <c r="F905" t="s">
        <v>2259</v>
      </c>
      <c r="G905" t="s">
        <v>2260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12380460.91</v>
      </c>
      <c r="N905">
        <v>0</v>
      </c>
      <c r="O905">
        <v>12380460.91</v>
      </c>
      <c r="P905">
        <v>24</v>
      </c>
    </row>
    <row r="906" spans="1:16" ht="12.75">
      <c r="A906" t="s">
        <v>134</v>
      </c>
      <c r="B906" t="s">
        <v>1869</v>
      </c>
      <c r="C906" t="s">
        <v>2251</v>
      </c>
      <c r="D906" t="s">
        <v>2252</v>
      </c>
      <c r="E906" t="s">
        <v>2261</v>
      </c>
      <c r="F906" t="s">
        <v>2261</v>
      </c>
      <c r="G906" t="s">
        <v>2262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24</v>
      </c>
    </row>
    <row r="907" spans="1:16" ht="12.75">
      <c r="A907" t="s">
        <v>134</v>
      </c>
      <c r="B907" t="s">
        <v>1869</v>
      </c>
      <c r="C907" t="s">
        <v>2251</v>
      </c>
      <c r="D907" t="s">
        <v>2252</v>
      </c>
      <c r="E907" t="s">
        <v>2263</v>
      </c>
      <c r="F907" t="s">
        <v>2263</v>
      </c>
      <c r="G907" t="s">
        <v>2264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24</v>
      </c>
    </row>
    <row r="908" spans="1:16" ht="12.75">
      <c r="A908" t="s">
        <v>134</v>
      </c>
      <c r="B908" t="s">
        <v>1869</v>
      </c>
      <c r="C908" t="s">
        <v>2251</v>
      </c>
      <c r="D908" t="s">
        <v>2265</v>
      </c>
      <c r="E908" t="s">
        <v>2266</v>
      </c>
      <c r="F908" t="s">
        <v>2266</v>
      </c>
      <c r="G908" t="s">
        <v>2267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24</v>
      </c>
    </row>
    <row r="909" spans="1:16" ht="12.75">
      <c r="A909" t="s">
        <v>134</v>
      </c>
      <c r="B909" t="s">
        <v>1869</v>
      </c>
      <c r="C909" t="s">
        <v>2251</v>
      </c>
      <c r="D909" t="s">
        <v>2265</v>
      </c>
      <c r="E909" t="s">
        <v>2268</v>
      </c>
      <c r="F909" t="s">
        <v>2268</v>
      </c>
      <c r="G909" t="s">
        <v>2269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8712726.67</v>
      </c>
      <c r="N909">
        <v>0</v>
      </c>
      <c r="O909">
        <v>8712726.67</v>
      </c>
      <c r="P909">
        <v>24</v>
      </c>
    </row>
    <row r="910" spans="1:16" ht="12.75">
      <c r="A910" t="s">
        <v>134</v>
      </c>
      <c r="B910" t="s">
        <v>1869</v>
      </c>
      <c r="C910" t="s">
        <v>2251</v>
      </c>
      <c r="D910" t="s">
        <v>2265</v>
      </c>
      <c r="E910" t="s">
        <v>2270</v>
      </c>
      <c r="F910" t="s">
        <v>2270</v>
      </c>
      <c r="G910" t="s">
        <v>2271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46434032.64</v>
      </c>
      <c r="N910">
        <v>0</v>
      </c>
      <c r="O910">
        <v>46434032.64</v>
      </c>
      <c r="P910">
        <v>24</v>
      </c>
    </row>
    <row r="911" spans="1:16" ht="12.75">
      <c r="A911" t="s">
        <v>134</v>
      </c>
      <c r="B911" t="s">
        <v>1869</v>
      </c>
      <c r="C911" t="s">
        <v>2251</v>
      </c>
      <c r="D911" t="s">
        <v>2265</v>
      </c>
      <c r="E911" t="s">
        <v>2272</v>
      </c>
      <c r="F911" t="s">
        <v>2272</v>
      </c>
      <c r="G911" t="s">
        <v>2273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24</v>
      </c>
    </row>
    <row r="912" spans="1:16" ht="12.75">
      <c r="A912" t="s">
        <v>134</v>
      </c>
      <c r="B912" t="s">
        <v>1869</v>
      </c>
      <c r="C912" t="s">
        <v>2251</v>
      </c>
      <c r="D912" t="s">
        <v>2265</v>
      </c>
      <c r="E912" t="s">
        <v>2274</v>
      </c>
      <c r="F912" t="s">
        <v>2274</v>
      </c>
      <c r="G912" t="s">
        <v>2275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1098885.19</v>
      </c>
      <c r="N912">
        <v>0</v>
      </c>
      <c r="O912">
        <v>1098885.19</v>
      </c>
      <c r="P912">
        <v>24</v>
      </c>
    </row>
    <row r="913" spans="1:16" ht="12.75">
      <c r="A913" t="s">
        <v>134</v>
      </c>
      <c r="B913" t="s">
        <v>1869</v>
      </c>
      <c r="C913" t="s">
        <v>2251</v>
      </c>
      <c r="D913" t="s">
        <v>2265</v>
      </c>
      <c r="E913" t="s">
        <v>2276</v>
      </c>
      <c r="F913" t="s">
        <v>2276</v>
      </c>
      <c r="G913" t="s">
        <v>2277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5368545.11</v>
      </c>
      <c r="N913">
        <v>0</v>
      </c>
      <c r="O913">
        <v>5368545.11</v>
      </c>
      <c r="P913">
        <v>24</v>
      </c>
    </row>
    <row r="914" spans="1:16" ht="12.75">
      <c r="A914" t="s">
        <v>134</v>
      </c>
      <c r="B914" t="s">
        <v>1869</v>
      </c>
      <c r="C914" t="s">
        <v>2251</v>
      </c>
      <c r="D914" t="s">
        <v>2265</v>
      </c>
      <c r="E914" t="s">
        <v>2278</v>
      </c>
      <c r="F914" t="s">
        <v>2278</v>
      </c>
      <c r="G914" t="s">
        <v>2279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1017234.02</v>
      </c>
      <c r="N914">
        <v>0</v>
      </c>
      <c r="O914">
        <v>1017234.02</v>
      </c>
      <c r="P914">
        <v>24</v>
      </c>
    </row>
    <row r="915" spans="1:16" ht="12.75">
      <c r="A915" t="s">
        <v>134</v>
      </c>
      <c r="B915" t="s">
        <v>1869</v>
      </c>
      <c r="C915" t="s">
        <v>2251</v>
      </c>
      <c r="D915" t="s">
        <v>2265</v>
      </c>
      <c r="E915" t="s">
        <v>2280</v>
      </c>
      <c r="F915" t="s">
        <v>2280</v>
      </c>
      <c r="G915" t="s">
        <v>2281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374105.34</v>
      </c>
      <c r="N915">
        <v>0</v>
      </c>
      <c r="O915">
        <v>374105.34</v>
      </c>
      <c r="P915">
        <v>24</v>
      </c>
    </row>
    <row r="916" spans="1:16" ht="12.75">
      <c r="A916" t="s">
        <v>134</v>
      </c>
      <c r="B916" t="s">
        <v>1869</v>
      </c>
      <c r="C916" t="s">
        <v>2251</v>
      </c>
      <c r="D916" t="s">
        <v>2265</v>
      </c>
      <c r="E916" t="s">
        <v>2282</v>
      </c>
      <c r="F916" t="s">
        <v>2282</v>
      </c>
      <c r="G916" t="s">
        <v>2283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937920.44</v>
      </c>
      <c r="N916">
        <v>0</v>
      </c>
      <c r="O916">
        <v>937920.44</v>
      </c>
      <c r="P916">
        <v>24</v>
      </c>
    </row>
    <row r="917" spans="1:16" ht="12.75">
      <c r="A917" t="s">
        <v>134</v>
      </c>
      <c r="B917" t="s">
        <v>1869</v>
      </c>
      <c r="C917" t="s">
        <v>2251</v>
      </c>
      <c r="D917" t="s">
        <v>2265</v>
      </c>
      <c r="E917" t="s">
        <v>2284</v>
      </c>
      <c r="F917" t="s">
        <v>2284</v>
      </c>
      <c r="G917" t="s">
        <v>2285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295564.02</v>
      </c>
      <c r="N917">
        <v>0</v>
      </c>
      <c r="O917">
        <v>295564.02</v>
      </c>
      <c r="P917">
        <v>24</v>
      </c>
    </row>
    <row r="918" spans="1:16" ht="12.75">
      <c r="A918" t="s">
        <v>134</v>
      </c>
      <c r="B918" t="s">
        <v>1869</v>
      </c>
      <c r="C918" t="s">
        <v>2251</v>
      </c>
      <c r="D918" t="s">
        <v>2286</v>
      </c>
      <c r="E918" t="s">
        <v>2287</v>
      </c>
      <c r="F918" t="s">
        <v>2287</v>
      </c>
      <c r="G918" t="s">
        <v>2288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24</v>
      </c>
    </row>
    <row r="919" spans="1:16" ht="12.75">
      <c r="A919" t="s">
        <v>134</v>
      </c>
      <c r="B919" t="s">
        <v>1869</v>
      </c>
      <c r="C919" t="s">
        <v>2251</v>
      </c>
      <c r="D919" t="s">
        <v>2286</v>
      </c>
      <c r="E919" t="s">
        <v>2289</v>
      </c>
      <c r="F919" t="s">
        <v>2289</v>
      </c>
      <c r="G919" t="s">
        <v>2290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24</v>
      </c>
    </row>
    <row r="920" spans="1:16" ht="12.75">
      <c r="A920" t="s">
        <v>134</v>
      </c>
      <c r="B920" t="s">
        <v>1869</v>
      </c>
      <c r="C920" t="s">
        <v>2291</v>
      </c>
      <c r="D920" t="s">
        <v>2292</v>
      </c>
      <c r="E920" t="s">
        <v>2293</v>
      </c>
      <c r="F920" t="s">
        <v>2293</v>
      </c>
      <c r="G920" t="s">
        <v>2294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25</v>
      </c>
    </row>
    <row r="921" spans="1:16" ht="12.75">
      <c r="A921" t="s">
        <v>134</v>
      </c>
      <c r="B921" t="s">
        <v>1869</v>
      </c>
      <c r="C921" t="s">
        <v>2291</v>
      </c>
      <c r="D921" t="s">
        <v>2292</v>
      </c>
      <c r="E921" t="s">
        <v>2295</v>
      </c>
      <c r="F921" t="s">
        <v>2295</v>
      </c>
      <c r="G921" t="s">
        <v>2296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25</v>
      </c>
    </row>
    <row r="922" spans="1:16" ht="12.75">
      <c r="A922" t="s">
        <v>134</v>
      </c>
      <c r="B922" t="s">
        <v>1869</v>
      </c>
      <c r="C922" t="s">
        <v>2291</v>
      </c>
      <c r="D922" t="s">
        <v>2292</v>
      </c>
      <c r="E922" t="s">
        <v>2297</v>
      </c>
      <c r="F922" t="s">
        <v>2297</v>
      </c>
      <c r="G922" t="s">
        <v>2298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25</v>
      </c>
    </row>
    <row r="923" spans="1:16" ht="12.75">
      <c r="A923" t="s">
        <v>134</v>
      </c>
      <c r="B923" t="s">
        <v>1869</v>
      </c>
      <c r="C923" t="s">
        <v>2291</v>
      </c>
      <c r="D923" t="s">
        <v>2292</v>
      </c>
      <c r="E923" t="s">
        <v>2299</v>
      </c>
      <c r="F923" t="s">
        <v>2299</v>
      </c>
      <c r="G923" t="s">
        <v>2300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25</v>
      </c>
    </row>
    <row r="924" spans="1:16" ht="12.75">
      <c r="A924" t="s">
        <v>134</v>
      </c>
      <c r="B924" t="s">
        <v>1869</v>
      </c>
      <c r="C924" t="s">
        <v>2291</v>
      </c>
      <c r="D924" t="s">
        <v>2301</v>
      </c>
      <c r="E924" t="s">
        <v>2302</v>
      </c>
      <c r="F924" t="s">
        <v>2302</v>
      </c>
      <c r="G924" t="s">
        <v>2303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25</v>
      </c>
    </row>
    <row r="925" spans="1:16" ht="12.75">
      <c r="A925" t="s">
        <v>134</v>
      </c>
      <c r="B925" t="s">
        <v>1869</v>
      </c>
      <c r="C925" t="s">
        <v>2291</v>
      </c>
      <c r="D925" t="s">
        <v>2301</v>
      </c>
      <c r="E925" t="s">
        <v>2304</v>
      </c>
      <c r="F925" t="s">
        <v>2304</v>
      </c>
      <c r="G925" t="s">
        <v>2305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1869</v>
      </c>
      <c r="C926" t="s">
        <v>2291</v>
      </c>
      <c r="D926" t="s">
        <v>2301</v>
      </c>
      <c r="E926" t="s">
        <v>2306</v>
      </c>
      <c r="F926" t="s">
        <v>2306</v>
      </c>
      <c r="G926" t="s">
        <v>2307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1869</v>
      </c>
      <c r="C927" t="s">
        <v>2291</v>
      </c>
      <c r="D927" t="s">
        <v>2301</v>
      </c>
      <c r="E927" t="s">
        <v>2308</v>
      </c>
      <c r="F927" t="s">
        <v>2308</v>
      </c>
      <c r="G927" t="s">
        <v>2309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1869</v>
      </c>
      <c r="C928" t="s">
        <v>2291</v>
      </c>
      <c r="D928" t="s">
        <v>2301</v>
      </c>
      <c r="E928" t="s">
        <v>2310</v>
      </c>
      <c r="F928" t="s">
        <v>2310</v>
      </c>
      <c r="G928" t="s">
        <v>2311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1869</v>
      </c>
      <c r="C929" t="s">
        <v>2291</v>
      </c>
      <c r="D929" t="s">
        <v>2301</v>
      </c>
      <c r="E929" t="s">
        <v>2312</v>
      </c>
      <c r="F929" t="s">
        <v>2312</v>
      </c>
      <c r="G929" t="s">
        <v>2313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1869</v>
      </c>
      <c r="C930" t="s">
        <v>2291</v>
      </c>
      <c r="D930" t="s">
        <v>2301</v>
      </c>
      <c r="E930" t="s">
        <v>2314</v>
      </c>
      <c r="F930" t="s">
        <v>2314</v>
      </c>
      <c r="G930" t="s">
        <v>2315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25</v>
      </c>
    </row>
    <row r="931" spans="1:16" ht="12.75">
      <c r="A931" t="s">
        <v>134</v>
      </c>
      <c r="B931" t="s">
        <v>1869</v>
      </c>
      <c r="C931" t="s">
        <v>2291</v>
      </c>
      <c r="D931" t="s">
        <v>2301</v>
      </c>
      <c r="E931" t="s">
        <v>2316</v>
      </c>
      <c r="F931" t="s">
        <v>2316</v>
      </c>
      <c r="G931" t="s">
        <v>2317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1869</v>
      </c>
      <c r="C932" t="s">
        <v>2291</v>
      </c>
      <c r="D932" t="s">
        <v>2301</v>
      </c>
      <c r="E932" t="s">
        <v>2318</v>
      </c>
      <c r="F932" t="s">
        <v>2318</v>
      </c>
      <c r="G932" t="s">
        <v>2319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1869</v>
      </c>
      <c r="C933" t="s">
        <v>2291</v>
      </c>
      <c r="D933" t="s">
        <v>2301</v>
      </c>
      <c r="E933" t="s">
        <v>2320</v>
      </c>
      <c r="F933" t="s">
        <v>2320</v>
      </c>
      <c r="G933" t="s">
        <v>2321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1869</v>
      </c>
      <c r="C934" t="s">
        <v>2291</v>
      </c>
      <c r="D934" t="s">
        <v>2322</v>
      </c>
      <c r="E934" t="s">
        <v>2323</v>
      </c>
      <c r="F934" t="s">
        <v>2323</v>
      </c>
      <c r="G934" t="s">
        <v>2324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1869</v>
      </c>
      <c r="C935" t="s">
        <v>2291</v>
      </c>
      <c r="D935" t="s">
        <v>2322</v>
      </c>
      <c r="E935" t="s">
        <v>2325</v>
      </c>
      <c r="F935" t="s">
        <v>2325</v>
      </c>
      <c r="G935" t="s">
        <v>2326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1869</v>
      </c>
      <c r="C936" t="s">
        <v>2291</v>
      </c>
      <c r="D936" t="s">
        <v>2327</v>
      </c>
      <c r="E936" t="s">
        <v>2328</v>
      </c>
      <c r="F936" t="s">
        <v>2328</v>
      </c>
      <c r="G936" t="s">
        <v>2329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12</v>
      </c>
    </row>
    <row r="937" spans="1:16" ht="12.75">
      <c r="A937" t="s">
        <v>134</v>
      </c>
      <c r="B937" t="s">
        <v>1869</v>
      </c>
      <c r="C937" t="s">
        <v>2291</v>
      </c>
      <c r="D937" t="s">
        <v>2327</v>
      </c>
      <c r="E937" t="s">
        <v>2330</v>
      </c>
      <c r="F937" t="s">
        <v>2330</v>
      </c>
      <c r="G937" t="s">
        <v>2331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20</v>
      </c>
    </row>
    <row r="938" spans="1:16" ht="12.75">
      <c r="A938" t="s">
        <v>134</v>
      </c>
      <c r="B938" t="s">
        <v>1869</v>
      </c>
      <c r="C938" t="s">
        <v>2291</v>
      </c>
      <c r="D938" t="s">
        <v>2327</v>
      </c>
      <c r="E938" t="s">
        <v>2332</v>
      </c>
      <c r="F938" t="s">
        <v>2332</v>
      </c>
      <c r="G938" t="s">
        <v>2333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20</v>
      </c>
    </row>
    <row r="939" spans="1:16" ht="12.75">
      <c r="A939" t="s">
        <v>134</v>
      </c>
      <c r="B939" t="s">
        <v>1869</v>
      </c>
      <c r="C939" t="s">
        <v>2291</v>
      </c>
      <c r="D939" t="s">
        <v>2327</v>
      </c>
      <c r="E939" t="s">
        <v>2334</v>
      </c>
      <c r="F939" t="s">
        <v>2334</v>
      </c>
      <c r="G939" t="s">
        <v>2335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20</v>
      </c>
    </row>
    <row r="940" spans="1:16" ht="12.75">
      <c r="A940" t="s">
        <v>134</v>
      </c>
      <c r="B940" t="s">
        <v>1869</v>
      </c>
      <c r="C940" t="s">
        <v>2291</v>
      </c>
      <c r="D940" t="s">
        <v>2327</v>
      </c>
      <c r="E940" t="s">
        <v>2336</v>
      </c>
      <c r="F940" t="s">
        <v>2336</v>
      </c>
      <c r="G940" t="s">
        <v>2337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12</v>
      </c>
    </row>
    <row r="941" spans="1:16" ht="12.75">
      <c r="A941" t="s">
        <v>134</v>
      </c>
      <c r="B941" t="s">
        <v>1869</v>
      </c>
      <c r="C941" t="s">
        <v>2291</v>
      </c>
      <c r="D941" t="s">
        <v>2327</v>
      </c>
      <c r="E941" t="s">
        <v>2338</v>
      </c>
      <c r="F941" t="s">
        <v>2338</v>
      </c>
      <c r="G941" t="s">
        <v>2339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25</v>
      </c>
    </row>
    <row r="942" spans="1:16" ht="12.75">
      <c r="A942" t="s">
        <v>134</v>
      </c>
      <c r="B942" t="s">
        <v>1869</v>
      </c>
      <c r="C942" t="s">
        <v>2291</v>
      </c>
      <c r="D942" t="s">
        <v>2340</v>
      </c>
      <c r="E942" t="s">
        <v>2341</v>
      </c>
      <c r="F942" t="s">
        <v>2341</v>
      </c>
      <c r="G942" t="s">
        <v>2342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42</v>
      </c>
    </row>
    <row r="943" spans="1:16" ht="12.75">
      <c r="A943" t="s">
        <v>134</v>
      </c>
      <c r="B943" t="s">
        <v>1869</v>
      </c>
      <c r="C943" t="s">
        <v>2291</v>
      </c>
      <c r="D943" t="s">
        <v>2340</v>
      </c>
      <c r="E943" t="s">
        <v>2343</v>
      </c>
      <c r="F943" t="s">
        <v>2343</v>
      </c>
      <c r="G943" t="s">
        <v>2344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6150908.86</v>
      </c>
      <c r="N943">
        <v>0</v>
      </c>
      <c r="O943">
        <v>6150908.86</v>
      </c>
      <c r="P943">
        <v>42</v>
      </c>
    </row>
    <row r="944" spans="1:16" ht="12.75">
      <c r="A944" t="s">
        <v>134</v>
      </c>
      <c r="B944" t="s">
        <v>1869</v>
      </c>
      <c r="C944" t="s">
        <v>2291</v>
      </c>
      <c r="D944" t="s">
        <v>2340</v>
      </c>
      <c r="E944" t="s">
        <v>2345</v>
      </c>
      <c r="F944" t="s">
        <v>2345</v>
      </c>
      <c r="G944" t="s">
        <v>2346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42</v>
      </c>
    </row>
    <row r="945" spans="1:16" ht="12.75">
      <c r="A945" t="s">
        <v>134</v>
      </c>
      <c r="B945" t="s">
        <v>1869</v>
      </c>
      <c r="C945" t="s">
        <v>2291</v>
      </c>
      <c r="D945" t="s">
        <v>2340</v>
      </c>
      <c r="E945" t="s">
        <v>2347</v>
      </c>
      <c r="F945" t="s">
        <v>2347</v>
      </c>
      <c r="G945" t="s">
        <v>2348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1108744.58</v>
      </c>
      <c r="N945">
        <v>0</v>
      </c>
      <c r="O945">
        <v>1108744.58</v>
      </c>
      <c r="P945">
        <v>42</v>
      </c>
    </row>
    <row r="946" spans="1:16" ht="12.75">
      <c r="A946" t="s">
        <v>134</v>
      </c>
      <c r="B946" t="s">
        <v>1869</v>
      </c>
      <c r="C946" t="s">
        <v>2291</v>
      </c>
      <c r="D946" t="s">
        <v>2340</v>
      </c>
      <c r="E946" t="s">
        <v>2349</v>
      </c>
      <c r="F946" t="s">
        <v>2349</v>
      </c>
      <c r="G946" t="s">
        <v>2350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43</v>
      </c>
    </row>
    <row r="947" spans="1:16" ht="12.75">
      <c r="A947" t="s">
        <v>134</v>
      </c>
      <c r="B947" t="s">
        <v>1869</v>
      </c>
      <c r="C947" t="s">
        <v>2291</v>
      </c>
      <c r="D947" t="s">
        <v>2340</v>
      </c>
      <c r="E947" t="s">
        <v>2351</v>
      </c>
      <c r="F947" t="s">
        <v>2351</v>
      </c>
      <c r="G947" t="s">
        <v>2352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42</v>
      </c>
    </row>
    <row r="948" spans="1:16" ht="12.75">
      <c r="A948" t="s">
        <v>134</v>
      </c>
      <c r="B948" t="s">
        <v>1869</v>
      </c>
      <c r="C948" t="s">
        <v>2291</v>
      </c>
      <c r="D948" t="s">
        <v>2340</v>
      </c>
      <c r="E948" t="s">
        <v>2353</v>
      </c>
      <c r="F948" t="s">
        <v>2353</v>
      </c>
      <c r="G948" t="s">
        <v>2354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43</v>
      </c>
    </row>
    <row r="949" spans="1:16" ht="12.75">
      <c r="A949" t="s">
        <v>134</v>
      </c>
      <c r="B949" t="s">
        <v>1869</v>
      </c>
      <c r="C949" t="s">
        <v>2291</v>
      </c>
      <c r="D949" t="s">
        <v>2355</v>
      </c>
      <c r="E949" t="s">
        <v>2356</v>
      </c>
      <c r="F949" t="s">
        <v>2356</v>
      </c>
      <c r="G949" t="s">
        <v>2357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42</v>
      </c>
    </row>
    <row r="950" spans="1:16" ht="12.75">
      <c r="A950" t="s">
        <v>134</v>
      </c>
      <c r="B950" t="s">
        <v>1869</v>
      </c>
      <c r="C950" t="s">
        <v>2291</v>
      </c>
      <c r="D950" t="s">
        <v>2355</v>
      </c>
      <c r="E950" t="s">
        <v>2358</v>
      </c>
      <c r="F950" t="s">
        <v>2359</v>
      </c>
      <c r="G950" t="s">
        <v>2360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972375369.05</v>
      </c>
      <c r="N950">
        <v>0</v>
      </c>
      <c r="O950">
        <v>972375369.05</v>
      </c>
      <c r="P950">
        <v>43</v>
      </c>
    </row>
    <row r="951" spans="1:16" ht="12.75">
      <c r="A951" t="s">
        <v>134</v>
      </c>
      <c r="B951" t="s">
        <v>1869</v>
      </c>
      <c r="C951" t="s">
        <v>2291</v>
      </c>
      <c r="D951" t="s">
        <v>2355</v>
      </c>
      <c r="E951" t="s">
        <v>2358</v>
      </c>
      <c r="F951" t="s">
        <v>2361</v>
      </c>
      <c r="G951" t="s">
        <v>2362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43</v>
      </c>
    </row>
    <row r="952" spans="1:16" ht="12.75">
      <c r="A952" t="s">
        <v>140</v>
      </c>
      <c r="B952" t="s">
        <v>2363</v>
      </c>
      <c r="C952" t="s">
        <v>2364</v>
      </c>
      <c r="D952" t="s">
        <v>2365</v>
      </c>
      <c r="E952" t="s">
        <v>2366</v>
      </c>
      <c r="F952" t="s">
        <v>2366</v>
      </c>
      <c r="G952" t="s">
        <v>2367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9</v>
      </c>
    </row>
    <row r="953" spans="1:16" ht="12.75">
      <c r="A953" t="s">
        <v>140</v>
      </c>
      <c r="B953" t="s">
        <v>2363</v>
      </c>
      <c r="C953" t="s">
        <v>2364</v>
      </c>
      <c r="D953" t="s">
        <v>2365</v>
      </c>
      <c r="E953" t="s">
        <v>2368</v>
      </c>
      <c r="F953" t="s">
        <v>2368</v>
      </c>
      <c r="G953" t="s">
        <v>2369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9</v>
      </c>
    </row>
    <row r="954" spans="1:16" ht="12.75">
      <c r="A954" t="s">
        <v>140</v>
      </c>
      <c r="B954" t="s">
        <v>2363</v>
      </c>
      <c r="C954" t="s">
        <v>2364</v>
      </c>
      <c r="D954" t="s">
        <v>2365</v>
      </c>
      <c r="E954" t="s">
        <v>2370</v>
      </c>
      <c r="F954" t="s">
        <v>2370</v>
      </c>
      <c r="G954" t="s">
        <v>2371</v>
      </c>
      <c r="H954">
        <v>0</v>
      </c>
      <c r="I954">
        <v>824.77</v>
      </c>
      <c r="J954">
        <v>21883.84</v>
      </c>
      <c r="K954">
        <v>-21059.07</v>
      </c>
      <c r="L954">
        <v>0</v>
      </c>
      <c r="M954">
        <v>1519.49</v>
      </c>
      <c r="N954">
        <v>30895.14</v>
      </c>
      <c r="O954">
        <v>-29375.65</v>
      </c>
      <c r="P954">
        <v>9</v>
      </c>
    </row>
    <row r="955" spans="1:16" ht="12.75">
      <c r="A955" t="s">
        <v>140</v>
      </c>
      <c r="B955" t="s">
        <v>2363</v>
      </c>
      <c r="C955" t="s">
        <v>2372</v>
      </c>
      <c r="D955" t="s">
        <v>2373</v>
      </c>
      <c r="E955" t="s">
        <v>2374</v>
      </c>
      <c r="F955" t="s">
        <v>2374</v>
      </c>
      <c r="G955" t="s">
        <v>2375</v>
      </c>
      <c r="H955">
        <v>0</v>
      </c>
      <c r="I955">
        <v>273728902.42</v>
      </c>
      <c r="J955">
        <v>1411472105.11</v>
      </c>
      <c r="K955">
        <v>-1137743202.69</v>
      </c>
      <c r="L955">
        <v>0</v>
      </c>
      <c r="M955">
        <v>284082871.67</v>
      </c>
      <c r="N955">
        <v>1946643951.13</v>
      </c>
      <c r="O955">
        <v>-1662561079.46</v>
      </c>
      <c r="P955">
        <v>1</v>
      </c>
    </row>
    <row r="956" spans="1:16" ht="12.75">
      <c r="A956" t="s">
        <v>140</v>
      </c>
      <c r="B956" t="s">
        <v>2363</v>
      </c>
      <c r="C956" t="s">
        <v>2372</v>
      </c>
      <c r="D956" t="s">
        <v>2376</v>
      </c>
      <c r="E956" t="s">
        <v>2377</v>
      </c>
      <c r="F956" t="s">
        <v>2377</v>
      </c>
      <c r="G956" t="s">
        <v>2378</v>
      </c>
      <c r="H956">
        <v>0</v>
      </c>
      <c r="I956">
        <v>31837187.62</v>
      </c>
      <c r="J956">
        <v>314876742.54</v>
      </c>
      <c r="K956">
        <v>-283039554.92</v>
      </c>
      <c r="L956">
        <v>0</v>
      </c>
      <c r="M956">
        <v>127242246.39</v>
      </c>
      <c r="N956">
        <v>381976629.48</v>
      </c>
      <c r="O956">
        <v>-254734383.09</v>
      </c>
      <c r="P956">
        <v>1</v>
      </c>
    </row>
    <row r="957" spans="1:16" ht="12.75">
      <c r="A957" t="s">
        <v>140</v>
      </c>
      <c r="B957" t="s">
        <v>2363</v>
      </c>
      <c r="C957" t="s">
        <v>2372</v>
      </c>
      <c r="D957" t="s">
        <v>2379</v>
      </c>
      <c r="E957" t="s">
        <v>2380</v>
      </c>
      <c r="F957" t="s">
        <v>2380</v>
      </c>
      <c r="G957" t="s">
        <v>2381</v>
      </c>
      <c r="H957">
        <v>0</v>
      </c>
      <c r="I957">
        <v>588551.97</v>
      </c>
      <c r="J957">
        <v>42589844.35</v>
      </c>
      <c r="K957">
        <v>-42001292.38</v>
      </c>
      <c r="L957">
        <v>0</v>
      </c>
      <c r="M957">
        <v>313456.25</v>
      </c>
      <c r="N957">
        <v>44241394.79</v>
      </c>
      <c r="O957">
        <v>-43927938.54</v>
      </c>
      <c r="P957">
        <v>1</v>
      </c>
    </row>
    <row r="958" spans="1:16" ht="12.75">
      <c r="A958" t="s">
        <v>140</v>
      </c>
      <c r="B958" t="s">
        <v>2363</v>
      </c>
      <c r="C958" t="s">
        <v>2372</v>
      </c>
      <c r="D958" t="s">
        <v>2382</v>
      </c>
      <c r="E958" t="s">
        <v>2383</v>
      </c>
      <c r="F958" t="s">
        <v>2383</v>
      </c>
      <c r="G958" t="s">
        <v>2384</v>
      </c>
      <c r="H958">
        <v>0</v>
      </c>
      <c r="I958">
        <v>122330.26</v>
      </c>
      <c r="J958">
        <v>78792309.96000001</v>
      </c>
      <c r="K958">
        <v>-78669979.7</v>
      </c>
      <c r="L958">
        <v>0</v>
      </c>
      <c r="M958">
        <v>286984.92</v>
      </c>
      <c r="N958">
        <v>67416971.39</v>
      </c>
      <c r="O958">
        <v>-67129986.47</v>
      </c>
      <c r="P958">
        <v>1</v>
      </c>
    </row>
    <row r="959" spans="1:16" ht="12.75">
      <c r="A959" t="s">
        <v>140</v>
      </c>
      <c r="B959" t="s">
        <v>2363</v>
      </c>
      <c r="C959" t="s">
        <v>2372</v>
      </c>
      <c r="D959" t="s">
        <v>2382</v>
      </c>
      <c r="E959" t="s">
        <v>2385</v>
      </c>
      <c r="F959" t="s">
        <v>2385</v>
      </c>
      <c r="G959" t="s">
        <v>2386</v>
      </c>
      <c r="H959">
        <v>0</v>
      </c>
      <c r="I959">
        <v>445879.79</v>
      </c>
      <c r="J959">
        <v>9214236.83</v>
      </c>
      <c r="K959">
        <v>-8768357.04</v>
      </c>
      <c r="L959">
        <v>0</v>
      </c>
      <c r="M959">
        <v>558381.19</v>
      </c>
      <c r="N959">
        <v>11965147.91</v>
      </c>
      <c r="O959">
        <v>-11406766.72</v>
      </c>
      <c r="P959">
        <v>1</v>
      </c>
    </row>
    <row r="960" spans="1:16" ht="12.75">
      <c r="A960" t="s">
        <v>140</v>
      </c>
      <c r="B960" t="s">
        <v>2363</v>
      </c>
      <c r="C960" t="s">
        <v>2372</v>
      </c>
      <c r="D960" t="s">
        <v>2382</v>
      </c>
      <c r="E960" t="s">
        <v>2387</v>
      </c>
      <c r="F960" t="s">
        <v>2387</v>
      </c>
      <c r="G960" t="s">
        <v>2388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1</v>
      </c>
    </row>
    <row r="961" spans="1:16" ht="12.75">
      <c r="A961" t="s">
        <v>140</v>
      </c>
      <c r="B961" t="s">
        <v>2363</v>
      </c>
      <c r="C961" t="s">
        <v>2372</v>
      </c>
      <c r="D961" t="s">
        <v>2382</v>
      </c>
      <c r="E961" t="s">
        <v>2389</v>
      </c>
      <c r="F961" t="s">
        <v>2389</v>
      </c>
      <c r="G961" t="s">
        <v>2390</v>
      </c>
      <c r="H961">
        <v>0</v>
      </c>
      <c r="I961">
        <v>38107.03</v>
      </c>
      <c r="J961">
        <v>5729195.18</v>
      </c>
      <c r="K961">
        <v>-5691088.15</v>
      </c>
      <c r="L961">
        <v>0</v>
      </c>
      <c r="M961">
        <v>40529.31</v>
      </c>
      <c r="N961">
        <v>10826046.2</v>
      </c>
      <c r="O961">
        <v>-10785516.89</v>
      </c>
      <c r="P961">
        <v>1</v>
      </c>
    </row>
    <row r="962" spans="1:16" ht="12.75">
      <c r="A962" t="s">
        <v>140</v>
      </c>
      <c r="B962" t="s">
        <v>2363</v>
      </c>
      <c r="C962" t="s">
        <v>2372</v>
      </c>
      <c r="D962" t="s">
        <v>2382</v>
      </c>
      <c r="E962" t="s">
        <v>2391</v>
      </c>
      <c r="F962" t="s">
        <v>2391</v>
      </c>
      <c r="G962" t="s">
        <v>2392</v>
      </c>
      <c r="H962">
        <v>0</v>
      </c>
      <c r="I962">
        <v>0</v>
      </c>
      <c r="J962">
        <v>7657647.46</v>
      </c>
      <c r="K962">
        <v>-7657647.46</v>
      </c>
      <c r="L962">
        <v>0</v>
      </c>
      <c r="M962">
        <v>0</v>
      </c>
      <c r="N962">
        <v>7581377.19</v>
      </c>
      <c r="O962">
        <v>-7581377.19</v>
      </c>
      <c r="P962">
        <v>1</v>
      </c>
    </row>
    <row r="963" spans="1:16" ht="12.75">
      <c r="A963" t="s">
        <v>140</v>
      </c>
      <c r="B963" t="s">
        <v>2363</v>
      </c>
      <c r="C963" t="s">
        <v>2393</v>
      </c>
      <c r="D963" t="s">
        <v>2394</v>
      </c>
      <c r="E963" t="s">
        <v>2395</v>
      </c>
      <c r="F963" t="s">
        <v>2395</v>
      </c>
      <c r="G963" t="s">
        <v>2396</v>
      </c>
      <c r="H963">
        <v>0</v>
      </c>
      <c r="I963">
        <v>260228.7</v>
      </c>
      <c r="J963">
        <v>43804488.12</v>
      </c>
      <c r="K963">
        <v>-43544259.42</v>
      </c>
      <c r="L963">
        <v>0</v>
      </c>
      <c r="M963">
        <v>329393.57</v>
      </c>
      <c r="N963">
        <v>60779003.83</v>
      </c>
      <c r="O963">
        <v>-60449610.26</v>
      </c>
      <c r="P963">
        <v>1</v>
      </c>
    </row>
    <row r="964" spans="1:16" ht="12.75">
      <c r="A964" t="s">
        <v>140</v>
      </c>
      <c r="B964" t="s">
        <v>2363</v>
      </c>
      <c r="C964" t="s">
        <v>2393</v>
      </c>
      <c r="D964" t="s">
        <v>2394</v>
      </c>
      <c r="E964" t="s">
        <v>2397</v>
      </c>
      <c r="F964" t="s">
        <v>2397</v>
      </c>
      <c r="G964" t="s">
        <v>2398</v>
      </c>
      <c r="H964">
        <v>0</v>
      </c>
      <c r="I964">
        <v>210733.22</v>
      </c>
      <c r="J964">
        <v>12859472.83</v>
      </c>
      <c r="K964">
        <v>-12648739.61</v>
      </c>
      <c r="L964">
        <v>0</v>
      </c>
      <c r="M964">
        <v>105784.27</v>
      </c>
      <c r="N964">
        <v>16122558.530000001</v>
      </c>
      <c r="O964">
        <v>-16016774.26</v>
      </c>
      <c r="P964">
        <v>1</v>
      </c>
    </row>
    <row r="965" spans="1:16" ht="12.75">
      <c r="A965" t="s">
        <v>140</v>
      </c>
      <c r="B965" t="s">
        <v>2363</v>
      </c>
      <c r="C965" t="s">
        <v>2393</v>
      </c>
      <c r="D965" t="s">
        <v>2399</v>
      </c>
      <c r="E965" t="s">
        <v>2400</v>
      </c>
      <c r="F965" t="s">
        <v>2400</v>
      </c>
      <c r="G965" t="s">
        <v>2401</v>
      </c>
      <c r="H965">
        <v>0</v>
      </c>
      <c r="I965">
        <v>485611191.42</v>
      </c>
      <c r="J965">
        <v>1625407960.86</v>
      </c>
      <c r="K965">
        <v>-1139796769.44</v>
      </c>
      <c r="L965">
        <v>0</v>
      </c>
      <c r="M965">
        <v>635528336.33</v>
      </c>
      <c r="N965">
        <v>1906404184.12</v>
      </c>
      <c r="O965">
        <v>-1270875847.79</v>
      </c>
      <c r="P965">
        <v>1</v>
      </c>
    </row>
    <row r="966" spans="1:16" ht="12.75">
      <c r="A966" t="s">
        <v>140</v>
      </c>
      <c r="B966" t="s">
        <v>2363</v>
      </c>
      <c r="C966" t="s">
        <v>2393</v>
      </c>
      <c r="D966" t="s">
        <v>2399</v>
      </c>
      <c r="E966" t="s">
        <v>2402</v>
      </c>
      <c r="F966" t="s">
        <v>2402</v>
      </c>
      <c r="G966" t="s">
        <v>2403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9915776.43</v>
      </c>
      <c r="N966">
        <v>757881086.32</v>
      </c>
      <c r="O966">
        <v>-747965309.89</v>
      </c>
      <c r="P966">
        <v>1</v>
      </c>
    </row>
    <row r="967" spans="1:16" ht="12.75">
      <c r="A967" t="s">
        <v>140</v>
      </c>
      <c r="B967" t="s">
        <v>2363</v>
      </c>
      <c r="C967" t="s">
        <v>2393</v>
      </c>
      <c r="D967" t="s">
        <v>2404</v>
      </c>
      <c r="E967" t="s">
        <v>2405</v>
      </c>
      <c r="F967" t="s">
        <v>2405</v>
      </c>
      <c r="G967" t="s">
        <v>2406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1</v>
      </c>
    </row>
    <row r="968" spans="1:16" ht="12.75">
      <c r="A968" t="s">
        <v>140</v>
      </c>
      <c r="B968" t="s">
        <v>2363</v>
      </c>
      <c r="C968" t="s">
        <v>2393</v>
      </c>
      <c r="D968" t="s">
        <v>2404</v>
      </c>
      <c r="E968" t="s">
        <v>2407</v>
      </c>
      <c r="F968" t="s">
        <v>2407</v>
      </c>
      <c r="G968" t="s">
        <v>2408</v>
      </c>
      <c r="H968">
        <v>0</v>
      </c>
      <c r="I968">
        <v>223672.48</v>
      </c>
      <c r="J968">
        <v>6478001.51</v>
      </c>
      <c r="K968">
        <v>-6254329.03</v>
      </c>
      <c r="L968">
        <v>0</v>
      </c>
      <c r="M968">
        <v>90331.22</v>
      </c>
      <c r="N968">
        <v>7570864.07</v>
      </c>
      <c r="O968">
        <v>-7480532.85</v>
      </c>
      <c r="P968">
        <v>1</v>
      </c>
    </row>
    <row r="969" spans="1:16" ht="12.75">
      <c r="A969" t="s">
        <v>140</v>
      </c>
      <c r="B969" t="s">
        <v>2363</v>
      </c>
      <c r="C969" t="s">
        <v>2393</v>
      </c>
      <c r="D969" t="s">
        <v>2404</v>
      </c>
      <c r="E969" t="s">
        <v>2409</v>
      </c>
      <c r="F969" t="s">
        <v>2409</v>
      </c>
      <c r="G969" t="s">
        <v>2410</v>
      </c>
      <c r="H969">
        <v>0</v>
      </c>
      <c r="I969">
        <v>900744.98</v>
      </c>
      <c r="J969">
        <v>16784108.39</v>
      </c>
      <c r="K969">
        <v>-15883363.41</v>
      </c>
      <c r="L969">
        <v>0</v>
      </c>
      <c r="M969">
        <v>2103430.66</v>
      </c>
      <c r="N969">
        <v>23963727.06</v>
      </c>
      <c r="O969">
        <v>-21860296.4</v>
      </c>
      <c r="P969">
        <v>1</v>
      </c>
    </row>
    <row r="970" spans="1:16" ht="12.75">
      <c r="A970" t="s">
        <v>140</v>
      </c>
      <c r="B970" t="s">
        <v>2363</v>
      </c>
      <c r="C970" t="s">
        <v>2393</v>
      </c>
      <c r="D970" t="s">
        <v>2404</v>
      </c>
      <c r="E970" t="s">
        <v>2411</v>
      </c>
      <c r="F970" t="s">
        <v>2411</v>
      </c>
      <c r="G970" t="s">
        <v>2412</v>
      </c>
      <c r="H970">
        <v>0</v>
      </c>
      <c r="I970">
        <v>1257598.53</v>
      </c>
      <c r="J970">
        <v>16231370.01</v>
      </c>
      <c r="K970">
        <v>-14973771.48</v>
      </c>
      <c r="L970">
        <v>0</v>
      </c>
      <c r="M970">
        <v>3647117.49</v>
      </c>
      <c r="N970">
        <v>19470804.130000003</v>
      </c>
      <c r="O970">
        <v>-15823686.64</v>
      </c>
      <c r="P970">
        <v>1</v>
      </c>
    </row>
    <row r="971" spans="1:16" ht="12.75">
      <c r="A971" t="s">
        <v>140</v>
      </c>
      <c r="B971" t="s">
        <v>2363</v>
      </c>
      <c r="C971" t="s">
        <v>2393</v>
      </c>
      <c r="D971" t="s">
        <v>2404</v>
      </c>
      <c r="E971" t="s">
        <v>2413</v>
      </c>
      <c r="F971" t="s">
        <v>2413</v>
      </c>
      <c r="G971" t="s">
        <v>2414</v>
      </c>
      <c r="H971">
        <v>0</v>
      </c>
      <c r="I971">
        <v>667273.85</v>
      </c>
      <c r="J971">
        <v>7275010.65</v>
      </c>
      <c r="K971">
        <v>-6607736.8</v>
      </c>
      <c r="L971">
        <v>0</v>
      </c>
      <c r="M971">
        <v>1360114.22</v>
      </c>
      <c r="N971">
        <v>8066245.18</v>
      </c>
      <c r="O971">
        <v>-6706130.96</v>
      </c>
      <c r="P971">
        <v>1</v>
      </c>
    </row>
    <row r="972" spans="1:16" ht="12.75">
      <c r="A972" t="s">
        <v>140</v>
      </c>
      <c r="B972" t="s">
        <v>2363</v>
      </c>
      <c r="C972" t="s">
        <v>2393</v>
      </c>
      <c r="D972" t="s">
        <v>2404</v>
      </c>
      <c r="E972" t="s">
        <v>2415</v>
      </c>
      <c r="F972" t="s">
        <v>2415</v>
      </c>
      <c r="G972" t="s">
        <v>2416</v>
      </c>
      <c r="H972">
        <v>0</v>
      </c>
      <c r="I972">
        <v>35251.98</v>
      </c>
      <c r="J972">
        <v>124487.03</v>
      </c>
      <c r="K972">
        <v>-89235.05</v>
      </c>
      <c r="L972">
        <v>0</v>
      </c>
      <c r="M972">
        <v>59644.4</v>
      </c>
      <c r="N972">
        <v>119960.87</v>
      </c>
      <c r="O972">
        <v>-60316.47</v>
      </c>
      <c r="P972">
        <v>1</v>
      </c>
    </row>
    <row r="973" spans="1:16" ht="12.75">
      <c r="A973" t="s">
        <v>140</v>
      </c>
      <c r="B973" t="s">
        <v>2363</v>
      </c>
      <c r="C973" t="s">
        <v>2393</v>
      </c>
      <c r="D973" t="s">
        <v>2404</v>
      </c>
      <c r="E973" t="s">
        <v>2417</v>
      </c>
      <c r="F973" t="s">
        <v>2417</v>
      </c>
      <c r="G973" t="s">
        <v>2418</v>
      </c>
      <c r="H973">
        <v>0</v>
      </c>
      <c r="I973">
        <v>95275210.5</v>
      </c>
      <c r="J973">
        <v>213475510.44</v>
      </c>
      <c r="K973">
        <v>-118200299.94</v>
      </c>
      <c r="L973">
        <v>0</v>
      </c>
      <c r="M973">
        <v>114527351.09</v>
      </c>
      <c r="N973">
        <v>419977833.32</v>
      </c>
      <c r="O973">
        <v>-305450482.23</v>
      </c>
      <c r="P973">
        <v>1</v>
      </c>
    </row>
    <row r="974" spans="1:16" ht="12.75">
      <c r="A974" t="s">
        <v>140</v>
      </c>
      <c r="B974" t="s">
        <v>2363</v>
      </c>
      <c r="C974" t="s">
        <v>2393</v>
      </c>
      <c r="D974" t="s">
        <v>2404</v>
      </c>
      <c r="E974" t="s">
        <v>2419</v>
      </c>
      <c r="F974" t="s">
        <v>2419</v>
      </c>
      <c r="G974" t="s">
        <v>2420</v>
      </c>
      <c r="H974">
        <v>0</v>
      </c>
      <c r="I974">
        <v>9325989.31</v>
      </c>
      <c r="J974">
        <v>107317635.49</v>
      </c>
      <c r="K974">
        <v>-97991646.18</v>
      </c>
      <c r="L974">
        <v>0</v>
      </c>
      <c r="M974">
        <v>37773162.2</v>
      </c>
      <c r="N974">
        <v>159301157.07</v>
      </c>
      <c r="O974">
        <v>-121527994.87</v>
      </c>
      <c r="P974">
        <v>1</v>
      </c>
    </row>
    <row r="975" spans="1:16" ht="12.75">
      <c r="A975" t="s">
        <v>140</v>
      </c>
      <c r="B975" t="s">
        <v>2363</v>
      </c>
      <c r="C975" t="s">
        <v>2393</v>
      </c>
      <c r="D975" t="s">
        <v>2404</v>
      </c>
      <c r="E975" t="s">
        <v>2421</v>
      </c>
      <c r="F975" t="s">
        <v>2421</v>
      </c>
      <c r="G975" t="s">
        <v>2422</v>
      </c>
      <c r="H975">
        <v>0</v>
      </c>
      <c r="I975">
        <v>1943.75</v>
      </c>
      <c r="J975">
        <v>15642668.09</v>
      </c>
      <c r="K975">
        <v>-15640724.34</v>
      </c>
      <c r="L975">
        <v>0</v>
      </c>
      <c r="M975">
        <v>0</v>
      </c>
      <c r="N975">
        <v>24719621.42</v>
      </c>
      <c r="O975">
        <v>-24719621.42</v>
      </c>
      <c r="P975">
        <v>1</v>
      </c>
    </row>
    <row r="976" spans="1:16" ht="12.75">
      <c r="A976" t="s">
        <v>140</v>
      </c>
      <c r="B976" t="s">
        <v>2363</v>
      </c>
      <c r="C976" t="s">
        <v>2393</v>
      </c>
      <c r="D976" t="s">
        <v>2404</v>
      </c>
      <c r="E976" t="s">
        <v>2423</v>
      </c>
      <c r="F976" t="s">
        <v>2423</v>
      </c>
      <c r="G976" t="s">
        <v>2424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1</v>
      </c>
    </row>
    <row r="977" spans="1:16" ht="12.75">
      <c r="A977" t="s">
        <v>140</v>
      </c>
      <c r="B977" t="s">
        <v>2363</v>
      </c>
      <c r="C977" t="s">
        <v>2393</v>
      </c>
      <c r="D977" t="s">
        <v>2425</v>
      </c>
      <c r="E977" t="s">
        <v>2426</v>
      </c>
      <c r="F977" t="s">
        <v>2426</v>
      </c>
      <c r="G977" t="s">
        <v>2427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1</v>
      </c>
    </row>
    <row r="978" spans="1:16" ht="12.75">
      <c r="A978" t="s">
        <v>140</v>
      </c>
      <c r="B978" t="s">
        <v>2363</v>
      </c>
      <c r="C978" t="s">
        <v>2393</v>
      </c>
      <c r="D978" t="s">
        <v>2425</v>
      </c>
      <c r="E978" t="s">
        <v>2428</v>
      </c>
      <c r="F978" t="s">
        <v>2428</v>
      </c>
      <c r="G978" t="s">
        <v>2429</v>
      </c>
      <c r="H978">
        <v>0</v>
      </c>
      <c r="I978">
        <v>1775944.22</v>
      </c>
      <c r="J978">
        <v>317802.72</v>
      </c>
      <c r="K978">
        <v>1458141.5</v>
      </c>
      <c r="L978">
        <v>0</v>
      </c>
      <c r="M978">
        <v>2752273.4</v>
      </c>
      <c r="N978">
        <v>311938.52</v>
      </c>
      <c r="O978">
        <v>2440334.88</v>
      </c>
      <c r="P978">
        <v>1</v>
      </c>
    </row>
    <row r="979" spans="1:16" ht="12.75">
      <c r="A979" t="s">
        <v>140</v>
      </c>
      <c r="B979" t="s">
        <v>2363</v>
      </c>
      <c r="C979" t="s">
        <v>2393</v>
      </c>
      <c r="D979" t="s">
        <v>2425</v>
      </c>
      <c r="E979" t="s">
        <v>2430</v>
      </c>
      <c r="F979" t="s">
        <v>2430</v>
      </c>
      <c r="G979" t="s">
        <v>2431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1</v>
      </c>
    </row>
    <row r="980" spans="1:16" ht="12.75">
      <c r="A980" t="s">
        <v>140</v>
      </c>
      <c r="B980" t="s">
        <v>2363</v>
      </c>
      <c r="C980" t="s">
        <v>2393</v>
      </c>
      <c r="D980" t="s">
        <v>2425</v>
      </c>
      <c r="E980" t="s">
        <v>2432</v>
      </c>
      <c r="F980" t="s">
        <v>2432</v>
      </c>
      <c r="G980" t="s">
        <v>2433</v>
      </c>
      <c r="H980">
        <v>0</v>
      </c>
      <c r="I980">
        <v>968.94</v>
      </c>
      <c r="J980">
        <v>1453315.62</v>
      </c>
      <c r="K980">
        <v>-1452346.68</v>
      </c>
      <c r="L980">
        <v>0</v>
      </c>
      <c r="M980">
        <v>19562.4</v>
      </c>
      <c r="N980">
        <v>2109669.97</v>
      </c>
      <c r="O980">
        <v>-2090107.57</v>
      </c>
      <c r="P980">
        <v>1</v>
      </c>
    </row>
    <row r="981" spans="1:16" ht="12.75">
      <c r="A981" t="s">
        <v>140</v>
      </c>
      <c r="B981" t="s">
        <v>2363</v>
      </c>
      <c r="C981" t="s">
        <v>2393</v>
      </c>
      <c r="D981" t="s">
        <v>2425</v>
      </c>
      <c r="E981" t="s">
        <v>2434</v>
      </c>
      <c r="F981" t="s">
        <v>2434</v>
      </c>
      <c r="G981" t="s">
        <v>2435</v>
      </c>
      <c r="H981">
        <v>0</v>
      </c>
      <c r="I981">
        <v>35645.72</v>
      </c>
      <c r="J981">
        <v>1795966.9</v>
      </c>
      <c r="K981">
        <v>-1760321.18</v>
      </c>
      <c r="L981">
        <v>0</v>
      </c>
      <c r="M981">
        <v>2801.95</v>
      </c>
      <c r="N981">
        <v>1864794.43</v>
      </c>
      <c r="O981">
        <v>-1861992.48</v>
      </c>
      <c r="P981">
        <v>1</v>
      </c>
    </row>
    <row r="982" spans="1:16" ht="12.75">
      <c r="A982" t="s">
        <v>140</v>
      </c>
      <c r="B982" t="s">
        <v>2363</v>
      </c>
      <c r="C982" t="s">
        <v>2436</v>
      </c>
      <c r="D982" t="s">
        <v>26</v>
      </c>
      <c r="E982" t="s">
        <v>2437</v>
      </c>
      <c r="F982" t="s">
        <v>2437</v>
      </c>
      <c r="G982" t="s">
        <v>2438</v>
      </c>
      <c r="H982">
        <v>0</v>
      </c>
      <c r="I982">
        <v>0</v>
      </c>
      <c r="J982">
        <v>930316.06</v>
      </c>
      <c r="K982">
        <v>-930316.06</v>
      </c>
      <c r="L982">
        <v>0</v>
      </c>
      <c r="M982">
        <v>0</v>
      </c>
      <c r="N982">
        <v>1271165.44</v>
      </c>
      <c r="O982">
        <v>-1271165.44</v>
      </c>
      <c r="P982">
        <v>2</v>
      </c>
    </row>
    <row r="983" spans="1:16" ht="12.75">
      <c r="A983" t="s">
        <v>140</v>
      </c>
      <c r="B983" t="s">
        <v>2363</v>
      </c>
      <c r="C983" t="s">
        <v>2436</v>
      </c>
      <c r="D983" t="s">
        <v>26</v>
      </c>
      <c r="E983" t="s">
        <v>2439</v>
      </c>
      <c r="F983" t="s">
        <v>2439</v>
      </c>
      <c r="G983" t="s">
        <v>2440</v>
      </c>
      <c r="H983">
        <v>0</v>
      </c>
      <c r="I983">
        <v>121166.43</v>
      </c>
      <c r="J983">
        <v>5072592.43</v>
      </c>
      <c r="K983">
        <v>-4951426</v>
      </c>
      <c r="L983">
        <v>0</v>
      </c>
      <c r="M983">
        <v>32715.31</v>
      </c>
      <c r="N983">
        <v>9481707.38</v>
      </c>
      <c r="O983">
        <v>-9448992.07</v>
      </c>
      <c r="P983">
        <v>2</v>
      </c>
    </row>
    <row r="984" spans="1:16" ht="12.75">
      <c r="A984" t="s">
        <v>140</v>
      </c>
      <c r="B984" t="s">
        <v>2363</v>
      </c>
      <c r="C984" t="s">
        <v>2436</v>
      </c>
      <c r="D984" t="s">
        <v>26</v>
      </c>
      <c r="E984" t="s">
        <v>2441</v>
      </c>
      <c r="F984" t="s">
        <v>2441</v>
      </c>
      <c r="G984" t="s">
        <v>2442</v>
      </c>
      <c r="H984">
        <v>0</v>
      </c>
      <c r="I984">
        <v>0</v>
      </c>
      <c r="J984">
        <v>1404331.58</v>
      </c>
      <c r="K984">
        <v>-1404331.58</v>
      </c>
      <c r="L984">
        <v>0</v>
      </c>
      <c r="M984">
        <v>0</v>
      </c>
      <c r="N984">
        <v>1543285.56</v>
      </c>
      <c r="O984">
        <v>-1543285.56</v>
      </c>
      <c r="P984">
        <v>2</v>
      </c>
    </row>
    <row r="985" spans="1:16" ht="12.75">
      <c r="A985" t="s">
        <v>140</v>
      </c>
      <c r="B985" t="s">
        <v>2363</v>
      </c>
      <c r="C985" t="s">
        <v>2436</v>
      </c>
      <c r="D985" t="s">
        <v>26</v>
      </c>
      <c r="E985" t="s">
        <v>2443</v>
      </c>
      <c r="F985" t="s">
        <v>2443</v>
      </c>
      <c r="G985" t="s">
        <v>2444</v>
      </c>
      <c r="H985">
        <v>0</v>
      </c>
      <c r="I985">
        <v>0</v>
      </c>
      <c r="J985">
        <v>168392.07</v>
      </c>
      <c r="K985">
        <v>-168392.07</v>
      </c>
      <c r="L985">
        <v>0</v>
      </c>
      <c r="M985">
        <v>0</v>
      </c>
      <c r="N985">
        <v>271864.15</v>
      </c>
      <c r="O985">
        <v>-271864.15</v>
      </c>
      <c r="P985">
        <v>2</v>
      </c>
    </row>
    <row r="986" spans="1:16" ht="12.75">
      <c r="A986" t="s">
        <v>140</v>
      </c>
      <c r="B986" t="s">
        <v>2363</v>
      </c>
      <c r="C986" t="s">
        <v>2436</v>
      </c>
      <c r="D986" t="s">
        <v>26</v>
      </c>
      <c r="E986" t="s">
        <v>2445</v>
      </c>
      <c r="F986" t="s">
        <v>2445</v>
      </c>
      <c r="G986" t="s">
        <v>2446</v>
      </c>
      <c r="H986">
        <v>0</v>
      </c>
      <c r="I986">
        <v>1085.52</v>
      </c>
      <c r="J986">
        <v>427601.48</v>
      </c>
      <c r="K986">
        <v>-426515.96</v>
      </c>
      <c r="L986">
        <v>0</v>
      </c>
      <c r="M986">
        <v>1303.45</v>
      </c>
      <c r="N986">
        <v>567284.19</v>
      </c>
      <c r="O986">
        <v>-565980.74</v>
      </c>
      <c r="P986">
        <v>2</v>
      </c>
    </row>
    <row r="987" spans="1:16" ht="12.75">
      <c r="A987" t="s">
        <v>140</v>
      </c>
      <c r="B987" t="s">
        <v>2363</v>
      </c>
      <c r="C987" t="s">
        <v>2436</v>
      </c>
      <c r="D987" t="s">
        <v>26</v>
      </c>
      <c r="E987" t="s">
        <v>2447</v>
      </c>
      <c r="F987" t="s">
        <v>2447</v>
      </c>
      <c r="G987" t="s">
        <v>2448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2</v>
      </c>
    </row>
    <row r="988" spans="1:16" ht="12.75">
      <c r="A988" t="s">
        <v>140</v>
      </c>
      <c r="B988" t="s">
        <v>2363</v>
      </c>
      <c r="C988" t="s">
        <v>2436</v>
      </c>
      <c r="D988" t="s">
        <v>26</v>
      </c>
      <c r="E988" t="s">
        <v>2449</v>
      </c>
      <c r="F988" t="s">
        <v>2450</v>
      </c>
      <c r="G988" t="s">
        <v>2451</v>
      </c>
      <c r="H988">
        <v>0</v>
      </c>
      <c r="I988">
        <v>0</v>
      </c>
      <c r="J988">
        <v>2518465.2</v>
      </c>
      <c r="K988">
        <v>-2518465.2</v>
      </c>
      <c r="L988">
        <v>0</v>
      </c>
      <c r="M988">
        <v>0</v>
      </c>
      <c r="N988">
        <v>2412252.44</v>
      </c>
      <c r="O988">
        <v>-2412252.44</v>
      </c>
      <c r="P988">
        <v>2</v>
      </c>
    </row>
    <row r="989" spans="1:16" ht="12.75">
      <c r="A989" t="s">
        <v>140</v>
      </c>
      <c r="B989" t="s">
        <v>2363</v>
      </c>
      <c r="C989" t="s">
        <v>2436</v>
      </c>
      <c r="D989" t="s">
        <v>2452</v>
      </c>
      <c r="E989" t="s">
        <v>2453</v>
      </c>
      <c r="F989" t="s">
        <v>2454</v>
      </c>
      <c r="G989" t="s">
        <v>2455</v>
      </c>
      <c r="H989">
        <v>0</v>
      </c>
      <c r="I989">
        <v>0</v>
      </c>
      <c r="J989">
        <v>10129.5</v>
      </c>
      <c r="K989">
        <v>-10129.5</v>
      </c>
      <c r="L989">
        <v>0</v>
      </c>
      <c r="M989">
        <v>0</v>
      </c>
      <c r="N989">
        <v>16936.35</v>
      </c>
      <c r="O989">
        <v>-16936.35</v>
      </c>
      <c r="P989">
        <v>10</v>
      </c>
    </row>
    <row r="990" spans="1:16" ht="12.75">
      <c r="A990" t="s">
        <v>140</v>
      </c>
      <c r="B990" t="s">
        <v>2363</v>
      </c>
      <c r="C990" t="s">
        <v>2436</v>
      </c>
      <c r="D990" t="s">
        <v>2452</v>
      </c>
      <c r="E990" t="s">
        <v>2453</v>
      </c>
      <c r="F990" t="s">
        <v>2456</v>
      </c>
      <c r="G990" t="s">
        <v>2457</v>
      </c>
      <c r="H990">
        <v>0</v>
      </c>
      <c r="I990">
        <v>0</v>
      </c>
      <c r="J990">
        <v>9625.67</v>
      </c>
      <c r="K990">
        <v>-9625.67</v>
      </c>
      <c r="L990">
        <v>0</v>
      </c>
      <c r="M990">
        <v>0</v>
      </c>
      <c r="N990">
        <v>16776.7</v>
      </c>
      <c r="O990">
        <v>-16776.7</v>
      </c>
      <c r="P990">
        <v>10</v>
      </c>
    </row>
    <row r="991" spans="1:16" ht="12.75">
      <c r="A991" t="s">
        <v>140</v>
      </c>
      <c r="B991" t="s">
        <v>2363</v>
      </c>
      <c r="C991" t="s">
        <v>2436</v>
      </c>
      <c r="D991" t="s">
        <v>2452</v>
      </c>
      <c r="E991" t="s">
        <v>2453</v>
      </c>
      <c r="F991" t="s">
        <v>2458</v>
      </c>
      <c r="G991" t="s">
        <v>2459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10</v>
      </c>
    </row>
    <row r="992" spans="1:16" ht="12.75">
      <c r="A992" t="s">
        <v>140</v>
      </c>
      <c r="B992" t="s">
        <v>2363</v>
      </c>
      <c r="C992" t="s">
        <v>2436</v>
      </c>
      <c r="D992" t="s">
        <v>2452</v>
      </c>
      <c r="E992" t="s">
        <v>2453</v>
      </c>
      <c r="F992" t="s">
        <v>2460</v>
      </c>
      <c r="G992" t="s">
        <v>2461</v>
      </c>
      <c r="H992">
        <v>0</v>
      </c>
      <c r="I992">
        <v>0</v>
      </c>
      <c r="J992">
        <v>7290.73</v>
      </c>
      <c r="K992">
        <v>-7290.73</v>
      </c>
      <c r="L992">
        <v>0</v>
      </c>
      <c r="M992">
        <v>0</v>
      </c>
      <c r="N992">
        <v>5518.41</v>
      </c>
      <c r="O992">
        <v>-5518.41</v>
      </c>
      <c r="P992">
        <v>10</v>
      </c>
    </row>
    <row r="993" spans="1:16" ht="12.75">
      <c r="A993" t="s">
        <v>140</v>
      </c>
      <c r="B993" t="s">
        <v>2363</v>
      </c>
      <c r="C993" t="s">
        <v>2436</v>
      </c>
      <c r="D993" t="s">
        <v>2452</v>
      </c>
      <c r="E993" t="s">
        <v>2453</v>
      </c>
      <c r="F993" t="s">
        <v>2462</v>
      </c>
      <c r="G993" t="s">
        <v>2463</v>
      </c>
      <c r="H993">
        <v>0</v>
      </c>
      <c r="I993">
        <v>24224.57</v>
      </c>
      <c r="J993">
        <v>783381.09</v>
      </c>
      <c r="K993">
        <v>-759156.52</v>
      </c>
      <c r="L993">
        <v>0</v>
      </c>
      <c r="M993">
        <v>16943.21</v>
      </c>
      <c r="N993">
        <v>780226.56</v>
      </c>
      <c r="O993">
        <v>-763283.35</v>
      </c>
      <c r="P993">
        <v>10</v>
      </c>
    </row>
    <row r="994" spans="1:16" ht="12.75">
      <c r="A994" t="s">
        <v>140</v>
      </c>
      <c r="B994" t="s">
        <v>2363</v>
      </c>
      <c r="C994" t="s">
        <v>2436</v>
      </c>
      <c r="D994" t="s">
        <v>2452</v>
      </c>
      <c r="E994" t="s">
        <v>2453</v>
      </c>
      <c r="F994" t="s">
        <v>2464</v>
      </c>
      <c r="G994" t="s">
        <v>2465</v>
      </c>
      <c r="H994">
        <v>0</v>
      </c>
      <c r="I994">
        <v>1023</v>
      </c>
      <c r="J994">
        <v>190062.5</v>
      </c>
      <c r="K994">
        <v>-189039.5</v>
      </c>
      <c r="L994">
        <v>0</v>
      </c>
      <c r="M994">
        <v>2441.5</v>
      </c>
      <c r="N994">
        <v>177756.5</v>
      </c>
      <c r="O994">
        <v>-175315</v>
      </c>
      <c r="P994">
        <v>10</v>
      </c>
    </row>
    <row r="995" spans="1:16" ht="12.75">
      <c r="A995" t="s">
        <v>140</v>
      </c>
      <c r="B995" t="s">
        <v>2363</v>
      </c>
      <c r="C995" t="s">
        <v>2436</v>
      </c>
      <c r="D995" t="s">
        <v>2452</v>
      </c>
      <c r="E995" t="s">
        <v>2453</v>
      </c>
      <c r="F995" t="s">
        <v>2466</v>
      </c>
      <c r="G995" t="s">
        <v>2467</v>
      </c>
      <c r="H995">
        <v>0</v>
      </c>
      <c r="I995">
        <v>0</v>
      </c>
      <c r="J995">
        <v>1528791.81</v>
      </c>
      <c r="K995">
        <v>-1528791.81</v>
      </c>
      <c r="L995">
        <v>0</v>
      </c>
      <c r="M995">
        <v>0</v>
      </c>
      <c r="N995">
        <v>2084226.1</v>
      </c>
      <c r="O995">
        <v>-2084226.1</v>
      </c>
      <c r="P995">
        <v>10</v>
      </c>
    </row>
    <row r="996" spans="1:16" ht="12.75">
      <c r="A996" t="s">
        <v>140</v>
      </c>
      <c r="B996" t="s">
        <v>2363</v>
      </c>
      <c r="C996" t="s">
        <v>2436</v>
      </c>
      <c r="D996" t="s">
        <v>2452</v>
      </c>
      <c r="E996" t="s">
        <v>2453</v>
      </c>
      <c r="F996" t="s">
        <v>2468</v>
      </c>
      <c r="G996" t="s">
        <v>2469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10</v>
      </c>
    </row>
    <row r="997" spans="1:16" ht="12.75">
      <c r="A997" t="s">
        <v>140</v>
      </c>
      <c r="B997" t="s">
        <v>2363</v>
      </c>
      <c r="C997" t="s">
        <v>2436</v>
      </c>
      <c r="D997" t="s">
        <v>2452</v>
      </c>
      <c r="E997" t="s">
        <v>2453</v>
      </c>
      <c r="F997" t="s">
        <v>2470</v>
      </c>
      <c r="G997" t="s">
        <v>2471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10</v>
      </c>
    </row>
    <row r="998" spans="1:16" ht="12.75">
      <c r="A998" t="s">
        <v>140</v>
      </c>
      <c r="B998" t="s">
        <v>2363</v>
      </c>
      <c r="C998" t="s">
        <v>2436</v>
      </c>
      <c r="D998" t="s">
        <v>2452</v>
      </c>
      <c r="E998" t="s">
        <v>2453</v>
      </c>
      <c r="F998" t="s">
        <v>2472</v>
      </c>
      <c r="G998" t="s">
        <v>2473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10</v>
      </c>
    </row>
    <row r="999" spans="1:16" ht="12.75">
      <c r="A999" t="s">
        <v>140</v>
      </c>
      <c r="B999" t="s">
        <v>2363</v>
      </c>
      <c r="C999" t="s">
        <v>2436</v>
      </c>
      <c r="D999" t="s">
        <v>2452</v>
      </c>
      <c r="E999" t="s">
        <v>2453</v>
      </c>
      <c r="F999" t="s">
        <v>2474</v>
      </c>
      <c r="G999" t="s">
        <v>2475</v>
      </c>
      <c r="H999">
        <v>0</v>
      </c>
      <c r="I999">
        <v>1734.79</v>
      </c>
      <c r="J999">
        <v>209649.3</v>
      </c>
      <c r="K999">
        <v>-207914.51</v>
      </c>
      <c r="L999">
        <v>0</v>
      </c>
      <c r="M999">
        <v>2974.19</v>
      </c>
      <c r="N999">
        <v>164440.28</v>
      </c>
      <c r="O999">
        <v>-161466.09</v>
      </c>
      <c r="P999">
        <v>10</v>
      </c>
    </row>
    <row r="1000" spans="1:16" ht="12.75">
      <c r="A1000" t="s">
        <v>140</v>
      </c>
      <c r="B1000" t="s">
        <v>2363</v>
      </c>
      <c r="C1000" t="s">
        <v>2436</v>
      </c>
      <c r="D1000" t="s">
        <v>2452</v>
      </c>
      <c r="E1000" t="s">
        <v>2453</v>
      </c>
      <c r="F1000" t="s">
        <v>2476</v>
      </c>
      <c r="G1000" t="s">
        <v>2477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10</v>
      </c>
    </row>
    <row r="1001" spans="1:16" ht="12.75">
      <c r="A1001" t="s">
        <v>140</v>
      </c>
      <c r="B1001" t="s">
        <v>2363</v>
      </c>
      <c r="C1001" t="s">
        <v>2436</v>
      </c>
      <c r="D1001" t="s">
        <v>2452</v>
      </c>
      <c r="E1001" t="s">
        <v>2453</v>
      </c>
      <c r="F1001" t="s">
        <v>2478</v>
      </c>
      <c r="G1001" t="s">
        <v>2479</v>
      </c>
      <c r="H1001">
        <v>0</v>
      </c>
      <c r="I1001">
        <v>0</v>
      </c>
      <c r="J1001">
        <v>61777.14</v>
      </c>
      <c r="K1001">
        <v>-61777.14</v>
      </c>
      <c r="L1001">
        <v>0</v>
      </c>
      <c r="M1001">
        <v>0</v>
      </c>
      <c r="N1001">
        <v>99915.21</v>
      </c>
      <c r="O1001">
        <v>-99915.21</v>
      </c>
      <c r="P1001">
        <v>10</v>
      </c>
    </row>
    <row r="1002" spans="1:16" ht="12.75">
      <c r="A1002" t="s">
        <v>140</v>
      </c>
      <c r="B1002" t="s">
        <v>2363</v>
      </c>
      <c r="C1002" t="s">
        <v>2436</v>
      </c>
      <c r="D1002" t="s">
        <v>2452</v>
      </c>
      <c r="E1002" t="s">
        <v>2453</v>
      </c>
      <c r="F1002" t="s">
        <v>2480</v>
      </c>
      <c r="G1002" t="s">
        <v>2481</v>
      </c>
      <c r="H1002">
        <v>0</v>
      </c>
      <c r="I1002">
        <v>28.29</v>
      </c>
      <c r="J1002">
        <v>102505.42</v>
      </c>
      <c r="K1002">
        <v>-102477.13</v>
      </c>
      <c r="L1002">
        <v>0</v>
      </c>
      <c r="M1002">
        <v>0.01</v>
      </c>
      <c r="N1002">
        <v>818970.2</v>
      </c>
      <c r="O1002">
        <v>-818970.19</v>
      </c>
      <c r="P1002">
        <v>10</v>
      </c>
    </row>
    <row r="1003" spans="1:16" ht="12.75">
      <c r="A1003" t="s">
        <v>140</v>
      </c>
      <c r="B1003" t="s">
        <v>2363</v>
      </c>
      <c r="C1003" t="s">
        <v>2436</v>
      </c>
      <c r="D1003" t="s">
        <v>2452</v>
      </c>
      <c r="E1003" t="s">
        <v>2453</v>
      </c>
      <c r="F1003" t="s">
        <v>2482</v>
      </c>
      <c r="G1003" t="s">
        <v>2483</v>
      </c>
      <c r="H1003">
        <v>0</v>
      </c>
      <c r="I1003">
        <v>0</v>
      </c>
      <c r="J1003">
        <v>8832.95</v>
      </c>
      <c r="K1003">
        <v>-8832.95</v>
      </c>
      <c r="L1003">
        <v>0</v>
      </c>
      <c r="M1003">
        <v>0</v>
      </c>
      <c r="N1003">
        <v>9933.54</v>
      </c>
      <c r="O1003">
        <v>-9933.54</v>
      </c>
      <c r="P1003">
        <v>10</v>
      </c>
    </row>
    <row r="1004" spans="1:16" ht="12.75">
      <c r="A1004" t="s">
        <v>140</v>
      </c>
      <c r="B1004" t="s">
        <v>2363</v>
      </c>
      <c r="C1004" t="s">
        <v>2436</v>
      </c>
      <c r="D1004" t="s">
        <v>2452</v>
      </c>
      <c r="E1004" t="s">
        <v>2453</v>
      </c>
      <c r="F1004" t="s">
        <v>2484</v>
      </c>
      <c r="G1004" t="s">
        <v>2485</v>
      </c>
      <c r="H1004">
        <v>0</v>
      </c>
      <c r="I1004">
        <v>0</v>
      </c>
      <c r="J1004">
        <v>59556.53</v>
      </c>
      <c r="K1004">
        <v>-59556.53</v>
      </c>
      <c r="P1004">
        <v>10</v>
      </c>
    </row>
    <row r="1005" spans="1:16" ht="12.75">
      <c r="A1005" t="s">
        <v>140</v>
      </c>
      <c r="B1005" t="s">
        <v>2363</v>
      </c>
      <c r="C1005" t="s">
        <v>2436</v>
      </c>
      <c r="D1005" t="s">
        <v>2486</v>
      </c>
      <c r="E1005" t="s">
        <v>2487</v>
      </c>
      <c r="F1005" t="s">
        <v>2487</v>
      </c>
      <c r="G1005" t="s">
        <v>2488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2</v>
      </c>
    </row>
    <row r="1006" spans="1:16" ht="12.75">
      <c r="A1006" t="s">
        <v>140</v>
      </c>
      <c r="B1006" t="s">
        <v>2363</v>
      </c>
      <c r="C1006" t="s">
        <v>2436</v>
      </c>
      <c r="D1006" t="s">
        <v>2486</v>
      </c>
      <c r="E1006" t="s">
        <v>2489</v>
      </c>
      <c r="F1006" t="s">
        <v>2489</v>
      </c>
      <c r="G1006" t="s">
        <v>2490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2</v>
      </c>
    </row>
    <row r="1007" spans="1:16" ht="12.75">
      <c r="A1007" t="s">
        <v>140</v>
      </c>
      <c r="B1007" t="s">
        <v>2363</v>
      </c>
      <c r="C1007" t="s">
        <v>2436</v>
      </c>
      <c r="D1007" t="s">
        <v>2486</v>
      </c>
      <c r="E1007" t="s">
        <v>2491</v>
      </c>
      <c r="F1007" t="s">
        <v>2491</v>
      </c>
      <c r="G1007" t="s">
        <v>2492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2</v>
      </c>
    </row>
    <row r="1008" spans="1:16" ht="12.75">
      <c r="A1008" t="s">
        <v>140</v>
      </c>
      <c r="B1008" t="s">
        <v>2363</v>
      </c>
      <c r="C1008" t="s">
        <v>2436</v>
      </c>
      <c r="D1008" t="s">
        <v>2486</v>
      </c>
      <c r="E1008" t="s">
        <v>2493</v>
      </c>
      <c r="F1008" t="s">
        <v>2493</v>
      </c>
      <c r="G1008" t="s">
        <v>2494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2</v>
      </c>
    </row>
    <row r="1009" spans="1:16" ht="12.75">
      <c r="A1009" t="s">
        <v>140</v>
      </c>
      <c r="B1009" t="s">
        <v>2363</v>
      </c>
      <c r="C1009" t="s">
        <v>2436</v>
      </c>
      <c r="D1009" t="s">
        <v>2495</v>
      </c>
      <c r="E1009" t="s">
        <v>2496</v>
      </c>
      <c r="F1009" t="s">
        <v>2496</v>
      </c>
      <c r="G1009" t="s">
        <v>2497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3</v>
      </c>
    </row>
    <row r="1010" spans="1:16" ht="12.75">
      <c r="A1010" t="s">
        <v>140</v>
      </c>
      <c r="B1010" t="s">
        <v>2363</v>
      </c>
      <c r="C1010" t="s">
        <v>2436</v>
      </c>
      <c r="D1010" t="s">
        <v>2495</v>
      </c>
      <c r="E1010" t="s">
        <v>2498</v>
      </c>
      <c r="F1010" t="s">
        <v>2498</v>
      </c>
      <c r="G1010" t="s">
        <v>2499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3</v>
      </c>
    </row>
    <row r="1011" spans="1:16" ht="12.75">
      <c r="A1011" t="s">
        <v>140</v>
      </c>
      <c r="B1011" t="s">
        <v>2363</v>
      </c>
      <c r="C1011" t="s">
        <v>2436</v>
      </c>
      <c r="D1011" t="s">
        <v>2495</v>
      </c>
      <c r="E1011" t="s">
        <v>2500</v>
      </c>
      <c r="F1011" t="s">
        <v>2500</v>
      </c>
      <c r="G1011" t="s">
        <v>2501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3</v>
      </c>
    </row>
    <row r="1012" spans="1:16" ht="12.75">
      <c r="A1012" t="s">
        <v>140</v>
      </c>
      <c r="B1012" t="s">
        <v>2363</v>
      </c>
      <c r="C1012" t="s">
        <v>2436</v>
      </c>
      <c r="D1012" t="s">
        <v>2502</v>
      </c>
      <c r="E1012" t="s">
        <v>2503</v>
      </c>
      <c r="F1012" t="s">
        <v>2503</v>
      </c>
      <c r="G1012" t="s">
        <v>2504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3</v>
      </c>
    </row>
    <row r="1013" spans="1:16" ht="12.75">
      <c r="A1013" t="s">
        <v>140</v>
      </c>
      <c r="B1013" t="s">
        <v>2363</v>
      </c>
      <c r="C1013" t="s">
        <v>2436</v>
      </c>
      <c r="D1013" t="s">
        <v>2502</v>
      </c>
      <c r="E1013" t="s">
        <v>2505</v>
      </c>
      <c r="F1013" t="s">
        <v>2505</v>
      </c>
      <c r="G1013" t="s">
        <v>2506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3</v>
      </c>
    </row>
    <row r="1014" spans="1:16" ht="12.75">
      <c r="A1014" t="s">
        <v>140</v>
      </c>
      <c r="B1014" t="s">
        <v>2363</v>
      </c>
      <c r="C1014" t="s">
        <v>2507</v>
      </c>
      <c r="D1014" t="s">
        <v>34</v>
      </c>
      <c r="E1014" t="s">
        <v>2508</v>
      </c>
      <c r="F1014" t="s">
        <v>2509</v>
      </c>
      <c r="G1014" t="s">
        <v>2510</v>
      </c>
      <c r="H1014">
        <v>0</v>
      </c>
      <c r="I1014">
        <v>0</v>
      </c>
      <c r="J1014">
        <v>65826.59</v>
      </c>
      <c r="K1014">
        <v>-65826.59</v>
      </c>
      <c r="L1014">
        <v>0</v>
      </c>
      <c r="M1014">
        <v>0</v>
      </c>
      <c r="N1014">
        <v>89062.04</v>
      </c>
      <c r="O1014">
        <v>-89062.04</v>
      </c>
      <c r="P1014">
        <v>5</v>
      </c>
    </row>
    <row r="1015" spans="1:16" ht="12.75">
      <c r="A1015" t="s">
        <v>140</v>
      </c>
      <c r="B1015" t="s">
        <v>2363</v>
      </c>
      <c r="C1015" t="s">
        <v>2507</v>
      </c>
      <c r="D1015" t="s">
        <v>34</v>
      </c>
      <c r="E1015" t="s">
        <v>2508</v>
      </c>
      <c r="F1015" t="s">
        <v>2511</v>
      </c>
      <c r="G1015" t="s">
        <v>2512</v>
      </c>
      <c r="H1015">
        <v>0</v>
      </c>
      <c r="I1015">
        <v>0</v>
      </c>
      <c r="J1015">
        <v>23578235.98</v>
      </c>
      <c r="K1015">
        <v>-23578235.98</v>
      </c>
      <c r="L1015">
        <v>0</v>
      </c>
      <c r="M1015">
        <v>0</v>
      </c>
      <c r="N1015">
        <v>175723.98</v>
      </c>
      <c r="O1015">
        <v>-175723.98</v>
      </c>
      <c r="P1015">
        <v>5</v>
      </c>
    </row>
    <row r="1016" spans="1:16" ht="12.75">
      <c r="A1016" t="s">
        <v>140</v>
      </c>
      <c r="B1016" t="s">
        <v>2363</v>
      </c>
      <c r="C1016" t="s">
        <v>2507</v>
      </c>
      <c r="D1016" t="s">
        <v>34</v>
      </c>
      <c r="E1016" t="s">
        <v>2508</v>
      </c>
      <c r="F1016" t="s">
        <v>2513</v>
      </c>
      <c r="G1016" t="s">
        <v>2514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437473.14</v>
      </c>
      <c r="O1016">
        <v>-437473.14</v>
      </c>
      <c r="P1016">
        <v>5</v>
      </c>
    </row>
    <row r="1017" spans="1:16" ht="12.75">
      <c r="A1017" t="s">
        <v>140</v>
      </c>
      <c r="B1017" t="s">
        <v>2363</v>
      </c>
      <c r="C1017" t="s">
        <v>2507</v>
      </c>
      <c r="D1017" t="s">
        <v>34</v>
      </c>
      <c r="E1017" t="s">
        <v>2508</v>
      </c>
      <c r="F1017" t="s">
        <v>2515</v>
      </c>
      <c r="G1017" t="s">
        <v>2516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30884755.96</v>
      </c>
      <c r="O1017">
        <v>-30884755.96</v>
      </c>
      <c r="P1017">
        <v>5</v>
      </c>
    </row>
    <row r="1018" spans="1:16" ht="12.75">
      <c r="A1018" t="s">
        <v>140</v>
      </c>
      <c r="B1018" t="s">
        <v>2363</v>
      </c>
      <c r="C1018" t="s">
        <v>2507</v>
      </c>
      <c r="D1018" t="s">
        <v>34</v>
      </c>
      <c r="E1018" t="s">
        <v>2508</v>
      </c>
      <c r="F1018" t="s">
        <v>2517</v>
      </c>
      <c r="G1018" t="s">
        <v>2518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5</v>
      </c>
    </row>
    <row r="1019" spans="1:16" ht="12.75">
      <c r="A1019" t="s">
        <v>140</v>
      </c>
      <c r="B1019" t="s">
        <v>2363</v>
      </c>
      <c r="C1019" t="s">
        <v>2507</v>
      </c>
      <c r="D1019" t="s">
        <v>34</v>
      </c>
      <c r="E1019" t="s">
        <v>2508</v>
      </c>
      <c r="F1019" t="s">
        <v>2519</v>
      </c>
      <c r="G1019" t="s">
        <v>2520</v>
      </c>
      <c r="H1019">
        <v>0</v>
      </c>
      <c r="I1019">
        <v>0</v>
      </c>
      <c r="J1019">
        <v>799498</v>
      </c>
      <c r="K1019">
        <v>-799498</v>
      </c>
      <c r="L1019">
        <v>0</v>
      </c>
      <c r="M1019">
        <v>0</v>
      </c>
      <c r="N1019">
        <v>199625.72</v>
      </c>
      <c r="O1019">
        <v>-199625.72</v>
      </c>
      <c r="P1019">
        <v>5</v>
      </c>
    </row>
    <row r="1020" spans="1:16" ht="12.75">
      <c r="A1020" t="s">
        <v>140</v>
      </c>
      <c r="B1020" t="s">
        <v>2363</v>
      </c>
      <c r="C1020" t="s">
        <v>2507</v>
      </c>
      <c r="D1020" t="s">
        <v>34</v>
      </c>
      <c r="E1020" t="s">
        <v>2508</v>
      </c>
      <c r="F1020" t="s">
        <v>2521</v>
      </c>
      <c r="G1020" t="s">
        <v>2522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5</v>
      </c>
    </row>
    <row r="1021" spans="1:16" ht="12.75">
      <c r="A1021" t="s">
        <v>140</v>
      </c>
      <c r="B1021" t="s">
        <v>2363</v>
      </c>
      <c r="C1021" t="s">
        <v>2507</v>
      </c>
      <c r="D1021" t="s">
        <v>34</v>
      </c>
      <c r="E1021" t="s">
        <v>2508</v>
      </c>
      <c r="F1021" t="s">
        <v>2523</v>
      </c>
      <c r="G1021" t="s">
        <v>2524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30460504.5</v>
      </c>
      <c r="O1021">
        <v>-30460504.5</v>
      </c>
      <c r="P1021">
        <v>5</v>
      </c>
    </row>
    <row r="1022" spans="1:16" ht="12.75">
      <c r="A1022" t="s">
        <v>140</v>
      </c>
      <c r="B1022" t="s">
        <v>2363</v>
      </c>
      <c r="C1022" t="s">
        <v>2507</v>
      </c>
      <c r="D1022" t="s">
        <v>34</v>
      </c>
      <c r="E1022" t="s">
        <v>2508</v>
      </c>
      <c r="F1022" t="s">
        <v>2525</v>
      </c>
      <c r="G1022" t="s">
        <v>2526</v>
      </c>
      <c r="H1022">
        <v>0</v>
      </c>
      <c r="I1022">
        <v>0</v>
      </c>
      <c r="J1022">
        <v>247805.41</v>
      </c>
      <c r="K1022">
        <v>-247805.41</v>
      </c>
      <c r="L1022">
        <v>0</v>
      </c>
      <c r="M1022">
        <v>24036.7</v>
      </c>
      <c r="N1022">
        <v>3233820.95</v>
      </c>
      <c r="O1022">
        <v>-3209784.25</v>
      </c>
      <c r="P1022">
        <v>5</v>
      </c>
    </row>
    <row r="1023" spans="1:16" ht="12.75">
      <c r="A1023" t="s">
        <v>140</v>
      </c>
      <c r="B1023" t="s">
        <v>2363</v>
      </c>
      <c r="C1023" t="s">
        <v>2507</v>
      </c>
      <c r="D1023" t="s">
        <v>34</v>
      </c>
      <c r="E1023" t="s">
        <v>2508</v>
      </c>
      <c r="F1023" t="s">
        <v>2527</v>
      </c>
      <c r="G1023" t="s">
        <v>2528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</v>
      </c>
    </row>
    <row r="1024" spans="1:16" ht="12.75">
      <c r="A1024" t="s">
        <v>140</v>
      </c>
      <c r="B1024" t="s">
        <v>2363</v>
      </c>
      <c r="C1024" t="s">
        <v>2507</v>
      </c>
      <c r="D1024" t="s">
        <v>34</v>
      </c>
      <c r="E1024" t="s">
        <v>2508</v>
      </c>
      <c r="F1024" t="s">
        <v>2529</v>
      </c>
      <c r="G1024" t="s">
        <v>2530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5</v>
      </c>
    </row>
    <row r="1025" spans="1:16" ht="12.75">
      <c r="A1025" t="s">
        <v>140</v>
      </c>
      <c r="B1025" t="s">
        <v>2363</v>
      </c>
      <c r="C1025" t="s">
        <v>2507</v>
      </c>
      <c r="D1025" t="s">
        <v>34</v>
      </c>
      <c r="E1025" t="s">
        <v>2508</v>
      </c>
      <c r="F1025" t="s">
        <v>2531</v>
      </c>
      <c r="G1025" t="s">
        <v>2532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5</v>
      </c>
    </row>
    <row r="1026" spans="1:16" ht="12.75">
      <c r="A1026" t="s">
        <v>140</v>
      </c>
      <c r="B1026" t="s">
        <v>2363</v>
      </c>
      <c r="C1026" t="s">
        <v>2507</v>
      </c>
      <c r="D1026" t="s">
        <v>34</v>
      </c>
      <c r="E1026" t="s">
        <v>2508</v>
      </c>
      <c r="F1026" t="s">
        <v>2533</v>
      </c>
      <c r="G1026" t="s">
        <v>2534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25000</v>
      </c>
      <c r="O1026">
        <v>-25000</v>
      </c>
      <c r="P1026">
        <v>5</v>
      </c>
    </row>
    <row r="1027" spans="1:16" ht="12.75">
      <c r="A1027" t="s">
        <v>140</v>
      </c>
      <c r="B1027" t="s">
        <v>2363</v>
      </c>
      <c r="C1027" t="s">
        <v>2507</v>
      </c>
      <c r="D1027" t="s">
        <v>34</v>
      </c>
      <c r="E1027" t="s">
        <v>2535</v>
      </c>
      <c r="F1027" t="s">
        <v>2536</v>
      </c>
      <c r="G1027" t="s">
        <v>2537</v>
      </c>
      <c r="H1027">
        <v>0</v>
      </c>
      <c r="I1027">
        <v>0</v>
      </c>
      <c r="J1027">
        <v>54005260.84</v>
      </c>
      <c r="K1027">
        <v>-54005260.84</v>
      </c>
      <c r="L1027">
        <v>0</v>
      </c>
      <c r="M1027">
        <v>0</v>
      </c>
      <c r="N1027">
        <v>96713584.68</v>
      </c>
      <c r="O1027">
        <v>-96713584.68</v>
      </c>
      <c r="P1027">
        <v>5</v>
      </c>
    </row>
    <row r="1028" spans="1:16" ht="12.75">
      <c r="A1028" t="s">
        <v>140</v>
      </c>
      <c r="B1028" t="s">
        <v>2363</v>
      </c>
      <c r="C1028" t="s">
        <v>2507</v>
      </c>
      <c r="D1028" t="s">
        <v>34</v>
      </c>
      <c r="E1028" t="s">
        <v>2535</v>
      </c>
      <c r="F1028" t="s">
        <v>2538</v>
      </c>
      <c r="G1028" t="s">
        <v>2539</v>
      </c>
      <c r="H1028">
        <v>0</v>
      </c>
      <c r="I1028">
        <v>0</v>
      </c>
      <c r="J1028">
        <v>790314.32</v>
      </c>
      <c r="K1028">
        <v>-790314.32</v>
      </c>
      <c r="L1028">
        <v>0</v>
      </c>
      <c r="M1028">
        <v>0</v>
      </c>
      <c r="N1028">
        <v>200000</v>
      </c>
      <c r="O1028">
        <v>-200000</v>
      </c>
      <c r="P1028">
        <v>5</v>
      </c>
    </row>
    <row r="1029" spans="1:16" ht="12.75">
      <c r="A1029" t="s">
        <v>140</v>
      </c>
      <c r="B1029" t="s">
        <v>2363</v>
      </c>
      <c r="C1029" t="s">
        <v>2507</v>
      </c>
      <c r="D1029" t="s">
        <v>34</v>
      </c>
      <c r="E1029" t="s">
        <v>2535</v>
      </c>
      <c r="F1029" t="s">
        <v>2540</v>
      </c>
      <c r="G1029" t="s">
        <v>2541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391810.11</v>
      </c>
      <c r="N1029">
        <v>1202872.71</v>
      </c>
      <c r="O1029">
        <v>-811062.6</v>
      </c>
      <c r="P1029">
        <v>5</v>
      </c>
    </row>
    <row r="1030" spans="1:16" ht="12.75">
      <c r="A1030" t="s">
        <v>140</v>
      </c>
      <c r="B1030" t="s">
        <v>2363</v>
      </c>
      <c r="C1030" t="s">
        <v>2507</v>
      </c>
      <c r="D1030" t="s">
        <v>34</v>
      </c>
      <c r="E1030" t="s">
        <v>2535</v>
      </c>
      <c r="F1030" t="s">
        <v>2542</v>
      </c>
      <c r="G1030" t="s">
        <v>2543</v>
      </c>
      <c r="H1030">
        <v>0</v>
      </c>
      <c r="I1030">
        <v>0</v>
      </c>
      <c r="J1030">
        <v>37554.1</v>
      </c>
      <c r="K1030">
        <v>-37554.1</v>
      </c>
      <c r="L1030">
        <v>0</v>
      </c>
      <c r="M1030">
        <v>0</v>
      </c>
      <c r="N1030">
        <v>24151.18</v>
      </c>
      <c r="O1030">
        <v>-24151.18</v>
      </c>
      <c r="P1030">
        <v>5</v>
      </c>
    </row>
    <row r="1031" spans="1:16" ht="12.75">
      <c r="A1031" t="s">
        <v>140</v>
      </c>
      <c r="B1031" t="s">
        <v>2363</v>
      </c>
      <c r="C1031" t="s">
        <v>2507</v>
      </c>
      <c r="D1031" t="s">
        <v>34</v>
      </c>
      <c r="E1031" t="s">
        <v>2535</v>
      </c>
      <c r="F1031" t="s">
        <v>2544</v>
      </c>
      <c r="G1031" t="s">
        <v>2545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43568.25</v>
      </c>
      <c r="O1031">
        <v>-43568.25</v>
      </c>
      <c r="P1031">
        <v>5</v>
      </c>
    </row>
    <row r="1032" spans="1:16" ht="12.75">
      <c r="A1032" t="s">
        <v>140</v>
      </c>
      <c r="B1032" t="s">
        <v>2363</v>
      </c>
      <c r="C1032" t="s">
        <v>2507</v>
      </c>
      <c r="D1032" t="s">
        <v>34</v>
      </c>
      <c r="E1032" t="s">
        <v>2535</v>
      </c>
      <c r="F1032" t="s">
        <v>2546</v>
      </c>
      <c r="G1032" t="s">
        <v>2547</v>
      </c>
      <c r="H1032">
        <v>0</v>
      </c>
      <c r="I1032">
        <v>10784.37</v>
      </c>
      <c r="J1032">
        <v>769785.63</v>
      </c>
      <c r="K1032">
        <v>-759001.26</v>
      </c>
      <c r="L1032">
        <v>0</v>
      </c>
      <c r="M1032">
        <v>29907.63</v>
      </c>
      <c r="N1032">
        <v>1113895.36</v>
      </c>
      <c r="O1032">
        <v>-1083987.73</v>
      </c>
      <c r="P1032">
        <v>5</v>
      </c>
    </row>
    <row r="1033" spans="1:16" ht="12.75">
      <c r="A1033" t="s">
        <v>140</v>
      </c>
      <c r="B1033" t="s">
        <v>2363</v>
      </c>
      <c r="C1033" t="s">
        <v>2507</v>
      </c>
      <c r="D1033" t="s">
        <v>34</v>
      </c>
      <c r="E1033" t="s">
        <v>2535</v>
      </c>
      <c r="F1033" t="s">
        <v>2548</v>
      </c>
      <c r="G1033" t="s">
        <v>2549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24207.81</v>
      </c>
      <c r="O1033">
        <v>-24207.81</v>
      </c>
      <c r="P1033">
        <v>5</v>
      </c>
    </row>
    <row r="1034" spans="1:16" ht="12.75">
      <c r="A1034" t="s">
        <v>140</v>
      </c>
      <c r="B1034" t="s">
        <v>2363</v>
      </c>
      <c r="C1034" t="s">
        <v>2507</v>
      </c>
      <c r="D1034" t="s">
        <v>34</v>
      </c>
      <c r="E1034" t="s">
        <v>2535</v>
      </c>
      <c r="F1034" t="s">
        <v>2550</v>
      </c>
      <c r="G1034" t="s">
        <v>2551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5</v>
      </c>
    </row>
    <row r="1035" spans="1:16" ht="12.75">
      <c r="A1035" t="s">
        <v>140</v>
      </c>
      <c r="B1035" t="s">
        <v>2363</v>
      </c>
      <c r="C1035" t="s">
        <v>2507</v>
      </c>
      <c r="D1035" t="s">
        <v>34</v>
      </c>
      <c r="E1035" t="s">
        <v>2535</v>
      </c>
      <c r="F1035" t="s">
        <v>2552</v>
      </c>
      <c r="G1035" t="s">
        <v>2553</v>
      </c>
      <c r="H1035">
        <v>0</v>
      </c>
      <c r="I1035">
        <v>0</v>
      </c>
      <c r="J1035">
        <v>930636.04</v>
      </c>
      <c r="K1035">
        <v>-930636.04</v>
      </c>
      <c r="L1035">
        <v>0</v>
      </c>
      <c r="M1035">
        <v>0</v>
      </c>
      <c r="N1035">
        <v>501645.57</v>
      </c>
      <c r="O1035">
        <v>-501645.57</v>
      </c>
      <c r="P1035">
        <v>5</v>
      </c>
    </row>
    <row r="1036" spans="1:16" ht="12.75">
      <c r="A1036" t="s">
        <v>140</v>
      </c>
      <c r="B1036" t="s">
        <v>2363</v>
      </c>
      <c r="C1036" t="s">
        <v>2507</v>
      </c>
      <c r="D1036" t="s">
        <v>34</v>
      </c>
      <c r="E1036" t="s">
        <v>2535</v>
      </c>
      <c r="F1036" t="s">
        <v>2554</v>
      </c>
      <c r="G1036" t="s">
        <v>2555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2363</v>
      </c>
      <c r="C1037" t="s">
        <v>2507</v>
      </c>
      <c r="D1037" t="s">
        <v>34</v>
      </c>
      <c r="E1037" t="s">
        <v>2535</v>
      </c>
      <c r="F1037" t="s">
        <v>2556</v>
      </c>
      <c r="G1037" t="s">
        <v>2557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5</v>
      </c>
    </row>
    <row r="1038" spans="1:16" ht="12.75">
      <c r="A1038" t="s">
        <v>140</v>
      </c>
      <c r="B1038" t="s">
        <v>2363</v>
      </c>
      <c r="C1038" t="s">
        <v>2507</v>
      </c>
      <c r="D1038" t="s">
        <v>34</v>
      </c>
      <c r="E1038" t="s">
        <v>2535</v>
      </c>
      <c r="F1038" t="s">
        <v>2558</v>
      </c>
      <c r="G1038" t="s">
        <v>2559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5</v>
      </c>
    </row>
    <row r="1039" spans="1:16" ht="12.75">
      <c r="A1039" t="s">
        <v>140</v>
      </c>
      <c r="B1039" t="s">
        <v>2363</v>
      </c>
      <c r="C1039" t="s">
        <v>2507</v>
      </c>
      <c r="D1039" t="s">
        <v>34</v>
      </c>
      <c r="E1039" t="s">
        <v>2535</v>
      </c>
      <c r="F1039" t="s">
        <v>2560</v>
      </c>
      <c r="G1039" t="s">
        <v>2561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</v>
      </c>
    </row>
    <row r="1040" spans="1:16" ht="12.75">
      <c r="A1040" t="s">
        <v>140</v>
      </c>
      <c r="B1040" t="s">
        <v>2363</v>
      </c>
      <c r="C1040" t="s">
        <v>2507</v>
      </c>
      <c r="D1040" t="s">
        <v>32</v>
      </c>
      <c r="E1040" t="s">
        <v>2562</v>
      </c>
      <c r="F1040" t="s">
        <v>2563</v>
      </c>
      <c r="G1040" t="s">
        <v>2564</v>
      </c>
      <c r="H1040">
        <v>0</v>
      </c>
      <c r="I1040">
        <v>0</v>
      </c>
      <c r="J1040">
        <v>11483.5</v>
      </c>
      <c r="K1040">
        <v>-11483.5</v>
      </c>
      <c r="L1040">
        <v>0</v>
      </c>
      <c r="M1040">
        <v>0</v>
      </c>
      <c r="N1040">
        <v>45933.98</v>
      </c>
      <c r="O1040">
        <v>-45933.98</v>
      </c>
      <c r="P1040">
        <v>4</v>
      </c>
    </row>
    <row r="1041" spans="1:16" ht="12.75">
      <c r="A1041" t="s">
        <v>140</v>
      </c>
      <c r="B1041" t="s">
        <v>2363</v>
      </c>
      <c r="C1041" t="s">
        <v>2507</v>
      </c>
      <c r="D1041" t="s">
        <v>32</v>
      </c>
      <c r="E1041" t="s">
        <v>2562</v>
      </c>
      <c r="F1041" t="s">
        <v>2565</v>
      </c>
      <c r="G1041" t="s">
        <v>2150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4</v>
      </c>
    </row>
    <row r="1042" spans="1:16" ht="12.75">
      <c r="A1042" t="s">
        <v>140</v>
      </c>
      <c r="B1042" t="s">
        <v>2363</v>
      </c>
      <c r="C1042" t="s">
        <v>2507</v>
      </c>
      <c r="D1042" t="s">
        <v>2566</v>
      </c>
      <c r="E1042" t="s">
        <v>38</v>
      </c>
      <c r="F1042" t="s">
        <v>38</v>
      </c>
      <c r="G1042" t="s">
        <v>2567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511354.29</v>
      </c>
      <c r="O1042">
        <v>-511354.29</v>
      </c>
      <c r="P1042">
        <v>7</v>
      </c>
    </row>
    <row r="1043" spans="1:16" ht="12.75">
      <c r="A1043" t="s">
        <v>140</v>
      </c>
      <c r="B1043" t="s">
        <v>2363</v>
      </c>
      <c r="C1043" t="s">
        <v>2568</v>
      </c>
      <c r="D1043" t="s">
        <v>90</v>
      </c>
      <c r="E1043" t="s">
        <v>2569</v>
      </c>
      <c r="F1043" t="s">
        <v>2569</v>
      </c>
      <c r="G1043" t="s">
        <v>2570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31</v>
      </c>
    </row>
    <row r="1044" spans="1:16" ht="12.75">
      <c r="A1044" t="s">
        <v>140</v>
      </c>
      <c r="B1044" t="s">
        <v>2363</v>
      </c>
      <c r="C1044" t="s">
        <v>2568</v>
      </c>
      <c r="D1044" t="s">
        <v>2571</v>
      </c>
      <c r="E1044" t="s">
        <v>2572</v>
      </c>
      <c r="F1044" t="s">
        <v>2572</v>
      </c>
      <c r="G1044" t="s">
        <v>2573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33</v>
      </c>
    </row>
    <row r="1045" spans="1:16" ht="12.75">
      <c r="A1045" t="s">
        <v>140</v>
      </c>
      <c r="B1045" t="s">
        <v>2363</v>
      </c>
      <c r="C1045" t="s">
        <v>2568</v>
      </c>
      <c r="D1045" t="s">
        <v>2574</v>
      </c>
      <c r="E1045" t="s">
        <v>2575</v>
      </c>
      <c r="F1045" t="s">
        <v>2576</v>
      </c>
      <c r="G1045" t="s">
        <v>2577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33</v>
      </c>
    </row>
    <row r="1046" spans="1:16" ht="12.75">
      <c r="A1046" t="s">
        <v>140</v>
      </c>
      <c r="B1046" t="s">
        <v>2363</v>
      </c>
      <c r="C1046" t="s">
        <v>2568</v>
      </c>
      <c r="D1046" t="s">
        <v>2574</v>
      </c>
      <c r="E1046" t="s">
        <v>2575</v>
      </c>
      <c r="F1046" t="s">
        <v>2578</v>
      </c>
      <c r="G1046" t="s">
        <v>2579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33</v>
      </c>
    </row>
    <row r="1047" spans="1:16" ht="12.75">
      <c r="A1047" t="s">
        <v>140</v>
      </c>
      <c r="B1047" t="s">
        <v>2363</v>
      </c>
      <c r="C1047" t="s">
        <v>2568</v>
      </c>
      <c r="D1047" t="s">
        <v>2574</v>
      </c>
      <c r="E1047" t="s">
        <v>2575</v>
      </c>
      <c r="F1047" t="s">
        <v>2580</v>
      </c>
      <c r="G1047" t="s">
        <v>2581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33</v>
      </c>
    </row>
    <row r="1048" spans="1:16" ht="12.75">
      <c r="A1048" t="s">
        <v>140</v>
      </c>
      <c r="B1048" t="s">
        <v>2363</v>
      </c>
      <c r="C1048" t="s">
        <v>2568</v>
      </c>
      <c r="D1048" t="s">
        <v>2574</v>
      </c>
      <c r="E1048" t="s">
        <v>2575</v>
      </c>
      <c r="F1048" t="s">
        <v>2582</v>
      </c>
      <c r="G1048" t="s">
        <v>2583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51.57</v>
      </c>
      <c r="O1048">
        <v>-51.57</v>
      </c>
      <c r="P1048">
        <v>33</v>
      </c>
    </row>
    <row r="1049" spans="1:16" ht="12.75">
      <c r="A1049" t="s">
        <v>140</v>
      </c>
      <c r="B1049" t="s">
        <v>2363</v>
      </c>
      <c r="C1049" t="s">
        <v>2568</v>
      </c>
      <c r="D1049" t="s">
        <v>2574</v>
      </c>
      <c r="E1049" t="s">
        <v>2575</v>
      </c>
      <c r="F1049" t="s">
        <v>2584</v>
      </c>
      <c r="G1049" t="s">
        <v>2585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33</v>
      </c>
    </row>
    <row r="1050" spans="1:16" ht="12.75">
      <c r="A1050" t="s">
        <v>140</v>
      </c>
      <c r="B1050" t="s">
        <v>2363</v>
      </c>
      <c r="C1050" t="s">
        <v>2568</v>
      </c>
      <c r="D1050" t="s">
        <v>2574</v>
      </c>
      <c r="E1050" t="s">
        <v>2575</v>
      </c>
      <c r="F1050" t="s">
        <v>2586</v>
      </c>
      <c r="G1050" t="s">
        <v>2587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33</v>
      </c>
    </row>
    <row r="1051" spans="1:16" ht="12.75">
      <c r="A1051" t="s">
        <v>140</v>
      </c>
      <c r="B1051" t="s">
        <v>2363</v>
      </c>
      <c r="C1051" t="s">
        <v>2568</v>
      </c>
      <c r="D1051" t="s">
        <v>2574</v>
      </c>
      <c r="E1051" t="s">
        <v>2575</v>
      </c>
      <c r="F1051" t="s">
        <v>2588</v>
      </c>
      <c r="G1051" t="s">
        <v>2589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29925</v>
      </c>
      <c r="O1051">
        <v>-29925</v>
      </c>
      <c r="P1051">
        <v>33</v>
      </c>
    </row>
    <row r="1052" spans="1:16" ht="12.75">
      <c r="A1052" t="s">
        <v>140</v>
      </c>
      <c r="B1052" t="s">
        <v>2363</v>
      </c>
      <c r="C1052" t="s">
        <v>2568</v>
      </c>
      <c r="D1052" t="s">
        <v>2590</v>
      </c>
      <c r="E1052" t="s">
        <v>88</v>
      </c>
      <c r="F1052" t="s">
        <v>88</v>
      </c>
      <c r="G1052" t="s">
        <v>2591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30</v>
      </c>
    </row>
    <row r="1053" spans="1:16" ht="12.75">
      <c r="A1053" t="s">
        <v>140</v>
      </c>
      <c r="B1053" t="s">
        <v>2363</v>
      </c>
      <c r="C1053" t="s">
        <v>2568</v>
      </c>
      <c r="D1053" t="s">
        <v>2590</v>
      </c>
      <c r="E1053" t="s">
        <v>2592</v>
      </c>
      <c r="F1053" t="s">
        <v>2592</v>
      </c>
      <c r="G1053" t="s">
        <v>2593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32</v>
      </c>
    </row>
    <row r="1054" spans="1:16" ht="12.75">
      <c r="A1054" t="s">
        <v>140</v>
      </c>
      <c r="B1054" t="s">
        <v>2363</v>
      </c>
      <c r="C1054" t="s">
        <v>2568</v>
      </c>
      <c r="D1054" t="s">
        <v>2594</v>
      </c>
      <c r="E1054" t="s">
        <v>2595</v>
      </c>
      <c r="F1054" t="s">
        <v>2595</v>
      </c>
      <c r="G1054" t="s">
        <v>2596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39</v>
      </c>
    </row>
    <row r="1055" spans="1:16" ht="12.75">
      <c r="A1055" t="s">
        <v>140</v>
      </c>
      <c r="B1055" t="s">
        <v>2363</v>
      </c>
      <c r="C1055" t="s">
        <v>2568</v>
      </c>
      <c r="D1055" t="s">
        <v>2594</v>
      </c>
      <c r="E1055" t="s">
        <v>2597</v>
      </c>
      <c r="F1055" t="s">
        <v>2597</v>
      </c>
      <c r="G1055" t="s">
        <v>2598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40</v>
      </c>
    </row>
    <row r="1056" spans="1:16" ht="12.75">
      <c r="A1056" t="s">
        <v>140</v>
      </c>
      <c r="B1056" t="s">
        <v>2363</v>
      </c>
      <c r="C1056" t="s">
        <v>2568</v>
      </c>
      <c r="D1056" t="s">
        <v>2594</v>
      </c>
      <c r="E1056" t="s">
        <v>2599</v>
      </c>
      <c r="F1056" t="s">
        <v>2599</v>
      </c>
      <c r="G1056" t="s">
        <v>2600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39</v>
      </c>
    </row>
    <row r="1057" spans="1:16" ht="12.75">
      <c r="A1057" t="s">
        <v>140</v>
      </c>
      <c r="B1057" t="s">
        <v>2363</v>
      </c>
      <c r="C1057" t="s">
        <v>2568</v>
      </c>
      <c r="D1057" t="s">
        <v>2594</v>
      </c>
      <c r="E1057" t="s">
        <v>2601</v>
      </c>
      <c r="F1057" t="s">
        <v>2601</v>
      </c>
      <c r="G1057" t="s">
        <v>2602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38</v>
      </c>
    </row>
    <row r="1058" spans="1:16" ht="12.75">
      <c r="A1058" t="s">
        <v>140</v>
      </c>
      <c r="B1058" t="s">
        <v>2363</v>
      </c>
      <c r="C1058" t="s">
        <v>2568</v>
      </c>
      <c r="D1058" t="s">
        <v>2594</v>
      </c>
      <c r="E1058" t="s">
        <v>2603</v>
      </c>
      <c r="F1058" t="s">
        <v>2603</v>
      </c>
      <c r="G1058" t="s">
        <v>2604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38</v>
      </c>
    </row>
    <row r="1059" spans="1:16" ht="12.75">
      <c r="A1059" t="s">
        <v>140</v>
      </c>
      <c r="B1059" t="s">
        <v>2363</v>
      </c>
      <c r="C1059" t="s">
        <v>2568</v>
      </c>
      <c r="D1059" t="s">
        <v>2605</v>
      </c>
      <c r="E1059" t="s">
        <v>2606</v>
      </c>
      <c r="F1059" t="s">
        <v>2606</v>
      </c>
      <c r="G1059" t="s">
        <v>2607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43</v>
      </c>
    </row>
    <row r="1060" spans="1:16" ht="12.75">
      <c r="A1060" t="s">
        <v>140</v>
      </c>
      <c r="B1060" t="s">
        <v>2363</v>
      </c>
      <c r="C1060" t="s">
        <v>2568</v>
      </c>
      <c r="D1060" t="s">
        <v>2605</v>
      </c>
      <c r="E1060" t="s">
        <v>2608</v>
      </c>
      <c r="F1060" t="s">
        <v>2608</v>
      </c>
      <c r="G1060" t="s">
        <v>2609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43</v>
      </c>
    </row>
    <row r="1061" spans="1:16" ht="12.75">
      <c r="A1061" t="s">
        <v>140</v>
      </c>
      <c r="B1061" t="s">
        <v>2363</v>
      </c>
      <c r="C1061" t="s">
        <v>2568</v>
      </c>
      <c r="D1061" t="s">
        <v>2605</v>
      </c>
      <c r="E1061" t="s">
        <v>2610</v>
      </c>
      <c r="F1061" t="s">
        <v>2610</v>
      </c>
      <c r="G1061" t="s">
        <v>2611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43</v>
      </c>
    </row>
    <row r="1062" spans="1:16" ht="12.75">
      <c r="A1062" t="s">
        <v>140</v>
      </c>
      <c r="B1062" t="s">
        <v>2363</v>
      </c>
      <c r="C1062" t="s">
        <v>2568</v>
      </c>
      <c r="D1062" t="s">
        <v>2612</v>
      </c>
      <c r="E1062" t="s">
        <v>2613</v>
      </c>
      <c r="F1062" t="s">
        <v>2613</v>
      </c>
      <c r="G1062" t="s">
        <v>2614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42</v>
      </c>
    </row>
    <row r="1063" spans="1:16" ht="12.75">
      <c r="A1063" t="s">
        <v>140</v>
      </c>
      <c r="B1063" t="s">
        <v>2363</v>
      </c>
      <c r="C1063" t="s">
        <v>2568</v>
      </c>
      <c r="D1063" t="s">
        <v>2612</v>
      </c>
      <c r="E1063" t="s">
        <v>2615</v>
      </c>
      <c r="F1063" t="s">
        <v>2615</v>
      </c>
      <c r="G1063" t="s">
        <v>2616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42</v>
      </c>
    </row>
    <row r="1064" spans="1:16" ht="12.75">
      <c r="A1064" t="s">
        <v>140</v>
      </c>
      <c r="B1064" t="s">
        <v>2363</v>
      </c>
      <c r="C1064" t="s">
        <v>2568</v>
      </c>
      <c r="D1064" t="s">
        <v>2612</v>
      </c>
      <c r="E1064" t="s">
        <v>2617</v>
      </c>
      <c r="F1064" t="s">
        <v>2617</v>
      </c>
      <c r="G1064" t="s">
        <v>2618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42</v>
      </c>
    </row>
    <row r="1065" spans="1:16" ht="12.75">
      <c r="A1065" t="s">
        <v>140</v>
      </c>
      <c r="B1065" t="s">
        <v>2363</v>
      </c>
      <c r="C1065" t="s">
        <v>2568</v>
      </c>
      <c r="D1065" t="s">
        <v>2619</v>
      </c>
      <c r="E1065" t="s">
        <v>2620</v>
      </c>
      <c r="F1065" t="s">
        <v>2620</v>
      </c>
      <c r="G1065" t="s">
        <v>2621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41</v>
      </c>
    </row>
    <row r="1066" spans="1:16" ht="12.75">
      <c r="A1066" t="s">
        <v>140</v>
      </c>
      <c r="B1066" t="s">
        <v>2363</v>
      </c>
      <c r="C1066" t="s">
        <v>2568</v>
      </c>
      <c r="D1066" t="s">
        <v>2622</v>
      </c>
      <c r="E1066" t="s">
        <v>2623</v>
      </c>
      <c r="F1066" t="s">
        <v>2623</v>
      </c>
      <c r="G1066" t="s">
        <v>2624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82114.26</v>
      </c>
      <c r="O1066">
        <v>-82114.26</v>
      </c>
      <c r="P1066">
        <v>33</v>
      </c>
    </row>
    <row r="1067" spans="1:16" ht="12.75">
      <c r="A1067" t="s">
        <v>140</v>
      </c>
      <c r="B1067" t="s">
        <v>2363</v>
      </c>
      <c r="C1067" t="s">
        <v>2568</v>
      </c>
      <c r="D1067" t="s">
        <v>2622</v>
      </c>
      <c r="E1067" t="s">
        <v>2625</v>
      </c>
      <c r="F1067" t="s">
        <v>2625</v>
      </c>
      <c r="G1067" t="s">
        <v>2504</v>
      </c>
      <c r="H1067">
        <v>0</v>
      </c>
      <c r="I1067">
        <v>855450.57</v>
      </c>
      <c r="J1067">
        <v>18667772.7</v>
      </c>
      <c r="K1067">
        <v>-17812322.13</v>
      </c>
      <c r="L1067">
        <v>0</v>
      </c>
      <c r="M1067">
        <v>1308998.55</v>
      </c>
      <c r="N1067">
        <v>23696244.27</v>
      </c>
      <c r="O1067">
        <v>-22387245.72</v>
      </c>
      <c r="P1067">
        <v>33</v>
      </c>
    </row>
    <row r="1068" spans="1:16" ht="12.75">
      <c r="A1068" t="s">
        <v>140</v>
      </c>
      <c r="B1068" t="s">
        <v>2363</v>
      </c>
      <c r="C1068" t="s">
        <v>2568</v>
      </c>
      <c r="D1068" t="s">
        <v>2622</v>
      </c>
      <c r="E1068" t="s">
        <v>2626</v>
      </c>
      <c r="F1068" t="s">
        <v>2626</v>
      </c>
      <c r="G1068" t="s">
        <v>2506</v>
      </c>
      <c r="H1068">
        <v>0</v>
      </c>
      <c r="I1068">
        <v>0</v>
      </c>
      <c r="J1068">
        <v>4490.66</v>
      </c>
      <c r="K1068">
        <v>-4490.66</v>
      </c>
      <c r="L1068">
        <v>0</v>
      </c>
      <c r="M1068">
        <v>0</v>
      </c>
      <c r="N1068">
        <v>96483.04</v>
      </c>
      <c r="O1068">
        <v>-96483.04</v>
      </c>
      <c r="P1068">
        <v>33</v>
      </c>
    </row>
    <row r="1069" spans="1:16" ht="12.75">
      <c r="A1069" t="s">
        <v>140</v>
      </c>
      <c r="B1069" t="s">
        <v>2363</v>
      </c>
      <c r="C1069" t="s">
        <v>2568</v>
      </c>
      <c r="D1069" t="s">
        <v>2622</v>
      </c>
      <c r="E1069" t="s">
        <v>2627</v>
      </c>
      <c r="F1069" t="s">
        <v>2627</v>
      </c>
      <c r="G1069" t="s">
        <v>2628</v>
      </c>
      <c r="H1069">
        <v>0</v>
      </c>
      <c r="I1069">
        <v>8886561.42</v>
      </c>
      <c r="J1069">
        <v>16784013.509999998</v>
      </c>
      <c r="K1069">
        <v>-7897452.09</v>
      </c>
      <c r="L1069">
        <v>0</v>
      </c>
      <c r="M1069">
        <v>1567051.9</v>
      </c>
      <c r="N1069">
        <v>26943996.72</v>
      </c>
      <c r="O1069">
        <v>-25376944.82</v>
      </c>
      <c r="P1069">
        <v>33</v>
      </c>
    </row>
    <row r="1070" spans="1:16" ht="12.75">
      <c r="A1070" t="s">
        <v>140</v>
      </c>
      <c r="B1070" t="s">
        <v>2363</v>
      </c>
      <c r="C1070" t="s">
        <v>2629</v>
      </c>
      <c r="D1070" t="s">
        <v>2630</v>
      </c>
      <c r="E1070" t="s">
        <v>2631</v>
      </c>
      <c r="F1070" t="s">
        <v>2631</v>
      </c>
      <c r="G1070" t="s">
        <v>2632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26</v>
      </c>
    </row>
    <row r="1071" spans="1:16" ht="12.75">
      <c r="A1071" t="s">
        <v>140</v>
      </c>
      <c r="B1071" t="s">
        <v>2363</v>
      </c>
      <c r="C1071" t="s">
        <v>2629</v>
      </c>
      <c r="D1071" t="s">
        <v>2633</v>
      </c>
      <c r="E1071" t="s">
        <v>2634</v>
      </c>
      <c r="F1071" t="s">
        <v>2634</v>
      </c>
      <c r="G1071" t="s">
        <v>2635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140682</v>
      </c>
      <c r="O1071">
        <v>-140682</v>
      </c>
      <c r="P1071">
        <v>26</v>
      </c>
    </row>
    <row r="1072" spans="1:16" ht="12.75">
      <c r="A1072" t="s">
        <v>140</v>
      </c>
      <c r="B1072" t="s">
        <v>2363</v>
      </c>
      <c r="C1072" t="s">
        <v>2629</v>
      </c>
      <c r="D1072" t="s">
        <v>2636</v>
      </c>
      <c r="E1072" t="s">
        <v>2637</v>
      </c>
      <c r="F1072" t="s">
        <v>2637</v>
      </c>
      <c r="G1072" t="s">
        <v>2638</v>
      </c>
      <c r="H1072">
        <v>0</v>
      </c>
      <c r="I1072">
        <v>330603.13</v>
      </c>
      <c r="J1072">
        <v>1934538.05</v>
      </c>
      <c r="K1072">
        <v>-1603934.92</v>
      </c>
      <c r="L1072">
        <v>0</v>
      </c>
      <c r="M1072">
        <v>802737.1</v>
      </c>
      <c r="N1072">
        <v>2756981.73</v>
      </c>
      <c r="O1072">
        <v>-1954244.63</v>
      </c>
      <c r="P1072">
        <v>28</v>
      </c>
    </row>
    <row r="1073" spans="1:16" ht="12.75">
      <c r="A1073" t="s">
        <v>140</v>
      </c>
      <c r="B1073" t="s">
        <v>2363</v>
      </c>
      <c r="C1073" t="s">
        <v>2629</v>
      </c>
      <c r="D1073" t="s">
        <v>2636</v>
      </c>
      <c r="E1073" t="s">
        <v>2639</v>
      </c>
      <c r="F1073" t="s">
        <v>2639</v>
      </c>
      <c r="G1073" t="s">
        <v>2640</v>
      </c>
      <c r="H1073">
        <v>0</v>
      </c>
      <c r="I1073">
        <v>0</v>
      </c>
      <c r="J1073">
        <v>0</v>
      </c>
      <c r="K1073">
        <v>0</v>
      </c>
      <c r="P1073">
        <v>28</v>
      </c>
    </row>
    <row r="1074" spans="1:16" ht="12.75">
      <c r="A1074" t="s">
        <v>140</v>
      </c>
      <c r="B1074" t="s">
        <v>2363</v>
      </c>
      <c r="C1074" t="s">
        <v>2629</v>
      </c>
      <c r="D1074" t="s">
        <v>2636</v>
      </c>
      <c r="E1074" t="s">
        <v>2641</v>
      </c>
      <c r="F1074" t="s">
        <v>2641</v>
      </c>
      <c r="G1074" t="s">
        <v>2642</v>
      </c>
      <c r="H1074">
        <v>0</v>
      </c>
      <c r="I1074">
        <v>0</v>
      </c>
      <c r="J1074">
        <v>0</v>
      </c>
      <c r="K1074">
        <v>0</v>
      </c>
      <c r="P1074">
        <v>28</v>
      </c>
    </row>
    <row r="1075" spans="1:16" ht="12.75">
      <c r="A1075" t="s">
        <v>140</v>
      </c>
      <c r="B1075" t="s">
        <v>2363</v>
      </c>
      <c r="C1075" t="s">
        <v>2629</v>
      </c>
      <c r="D1075" t="s">
        <v>2643</v>
      </c>
      <c r="E1075" t="s">
        <v>2644</v>
      </c>
      <c r="F1075" t="s">
        <v>2644</v>
      </c>
      <c r="G1075" t="s">
        <v>2645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5433</v>
      </c>
      <c r="O1075">
        <v>-5433</v>
      </c>
      <c r="P1075">
        <v>14</v>
      </c>
    </row>
    <row r="1076" spans="1:16" ht="12.75">
      <c r="A1076" t="s">
        <v>140</v>
      </c>
      <c r="B1076" t="s">
        <v>2363</v>
      </c>
      <c r="C1076" t="s">
        <v>2629</v>
      </c>
      <c r="D1076" t="s">
        <v>2643</v>
      </c>
      <c r="E1076" t="s">
        <v>2646</v>
      </c>
      <c r="F1076" t="s">
        <v>2646</v>
      </c>
      <c r="G1076" t="s">
        <v>2647</v>
      </c>
      <c r="H1076">
        <v>0</v>
      </c>
      <c r="I1076">
        <v>0</v>
      </c>
      <c r="J1076">
        <v>4065.3</v>
      </c>
      <c r="K1076">
        <v>-4065.3</v>
      </c>
      <c r="L1076">
        <v>0</v>
      </c>
      <c r="M1076">
        <v>0</v>
      </c>
      <c r="N1076">
        <v>57315.65</v>
      </c>
      <c r="O1076">
        <v>-57315.65</v>
      </c>
      <c r="P1076">
        <v>14</v>
      </c>
    </row>
    <row r="1077" spans="1:16" ht="12.75">
      <c r="A1077" t="s">
        <v>140</v>
      </c>
      <c r="B1077" t="s">
        <v>2363</v>
      </c>
      <c r="C1077" t="s">
        <v>2629</v>
      </c>
      <c r="D1077" t="s">
        <v>2643</v>
      </c>
      <c r="E1077" t="s">
        <v>2648</v>
      </c>
      <c r="F1077" t="s">
        <v>2648</v>
      </c>
      <c r="G1077" t="s">
        <v>2649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14</v>
      </c>
    </row>
    <row r="1078" spans="1:16" ht="12.75">
      <c r="A1078" t="s">
        <v>140</v>
      </c>
      <c r="B1078" t="s">
        <v>2363</v>
      </c>
      <c r="C1078" t="s">
        <v>2629</v>
      </c>
      <c r="D1078" t="s">
        <v>2643</v>
      </c>
      <c r="E1078" t="s">
        <v>2650</v>
      </c>
      <c r="F1078" t="s">
        <v>2650</v>
      </c>
      <c r="G1078" t="s">
        <v>2651</v>
      </c>
      <c r="H1078">
        <v>0</v>
      </c>
      <c r="I1078">
        <v>0</v>
      </c>
      <c r="J1078">
        <v>59321.63</v>
      </c>
      <c r="K1078">
        <v>-59321.63</v>
      </c>
      <c r="L1078">
        <v>0</v>
      </c>
      <c r="M1078">
        <v>0</v>
      </c>
      <c r="N1078">
        <v>118912.7</v>
      </c>
      <c r="O1078">
        <v>-118912.7</v>
      </c>
      <c r="P1078">
        <v>14</v>
      </c>
    </row>
    <row r="1079" spans="1:16" ht="12.75">
      <c r="A1079" t="s">
        <v>140</v>
      </c>
      <c r="B1079" t="s">
        <v>2363</v>
      </c>
      <c r="C1079" t="s">
        <v>2629</v>
      </c>
      <c r="D1079" t="s">
        <v>2652</v>
      </c>
      <c r="E1079" t="s">
        <v>2653</v>
      </c>
      <c r="F1079" t="s">
        <v>2653</v>
      </c>
      <c r="G1079" t="s">
        <v>2628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14</v>
      </c>
    </row>
    <row r="1080" spans="1:16" ht="12.75">
      <c r="A1080" t="s">
        <v>140</v>
      </c>
      <c r="B1080" t="s">
        <v>2363</v>
      </c>
      <c r="C1080" t="s">
        <v>2629</v>
      </c>
      <c r="D1080" t="s">
        <v>2652</v>
      </c>
      <c r="E1080" t="s">
        <v>2654</v>
      </c>
      <c r="F1080" t="s">
        <v>2655</v>
      </c>
      <c r="G1080" t="s">
        <v>2656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14</v>
      </c>
    </row>
    <row r="1081" spans="1:16" ht="12.75">
      <c r="A1081" t="s">
        <v>140</v>
      </c>
      <c r="B1081" t="s">
        <v>2363</v>
      </c>
      <c r="C1081" t="s">
        <v>2629</v>
      </c>
      <c r="D1081" t="s">
        <v>2652</v>
      </c>
      <c r="E1081" t="s">
        <v>2654</v>
      </c>
      <c r="F1081" t="s">
        <v>2657</v>
      </c>
      <c r="G1081" t="s">
        <v>2658</v>
      </c>
      <c r="H1081">
        <v>0</v>
      </c>
      <c r="I1081">
        <v>0</v>
      </c>
      <c r="J1081">
        <v>87362.08</v>
      </c>
      <c r="K1081">
        <v>-87362.08</v>
      </c>
      <c r="L1081">
        <v>0</v>
      </c>
      <c r="M1081">
        <v>0</v>
      </c>
      <c r="N1081">
        <v>110663.44</v>
      </c>
      <c r="O1081">
        <v>-110663.44</v>
      </c>
      <c r="P1081">
        <v>14</v>
      </c>
    </row>
    <row r="1082" spans="1:16" ht="12.75">
      <c r="A1082" t="s">
        <v>140</v>
      </c>
      <c r="B1082" t="s">
        <v>2363</v>
      </c>
      <c r="C1082" t="s">
        <v>2629</v>
      </c>
      <c r="D1082" t="s">
        <v>2652</v>
      </c>
      <c r="E1082" t="s">
        <v>2654</v>
      </c>
      <c r="F1082" t="s">
        <v>2659</v>
      </c>
      <c r="G1082" t="s">
        <v>2660</v>
      </c>
      <c r="H1082">
        <v>0</v>
      </c>
      <c r="I1082">
        <v>0</v>
      </c>
      <c r="J1082">
        <v>174.78</v>
      </c>
      <c r="K1082">
        <v>-174.78</v>
      </c>
      <c r="L1082">
        <v>0</v>
      </c>
      <c r="M1082">
        <v>0</v>
      </c>
      <c r="N1082">
        <v>3191.25</v>
      </c>
      <c r="O1082">
        <v>-3191.25</v>
      </c>
      <c r="P1082">
        <v>14</v>
      </c>
    </row>
    <row r="1083" spans="1:16" ht="12.75">
      <c r="A1083" t="s">
        <v>140</v>
      </c>
      <c r="B1083" t="s">
        <v>2363</v>
      </c>
      <c r="C1083" t="s">
        <v>2629</v>
      </c>
      <c r="D1083" t="s">
        <v>2652</v>
      </c>
      <c r="E1083" t="s">
        <v>2654</v>
      </c>
      <c r="F1083" t="s">
        <v>2661</v>
      </c>
      <c r="G1083" t="s">
        <v>2662</v>
      </c>
      <c r="H1083">
        <v>0</v>
      </c>
      <c r="I1083">
        <v>2088.33</v>
      </c>
      <c r="J1083">
        <v>218441.78</v>
      </c>
      <c r="K1083">
        <v>-216353.45</v>
      </c>
      <c r="L1083">
        <v>0</v>
      </c>
      <c r="M1083">
        <v>134.05</v>
      </c>
      <c r="N1083">
        <v>522529.32</v>
      </c>
      <c r="O1083">
        <v>-522395.27</v>
      </c>
      <c r="P1083">
        <v>14</v>
      </c>
    </row>
    <row r="1084" spans="1:16" ht="12.75">
      <c r="A1084" t="s">
        <v>140</v>
      </c>
      <c r="B1084" t="s">
        <v>2363</v>
      </c>
      <c r="C1084" t="s">
        <v>2629</v>
      </c>
      <c r="D1084" t="s">
        <v>2652</v>
      </c>
      <c r="E1084" t="s">
        <v>2654</v>
      </c>
      <c r="F1084" t="s">
        <v>2663</v>
      </c>
      <c r="G1084" t="s">
        <v>2664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106958.25</v>
      </c>
      <c r="O1084">
        <v>-106958.25</v>
      </c>
      <c r="P1084">
        <v>14</v>
      </c>
    </row>
    <row r="1085" spans="1:16" ht="12.75">
      <c r="A1085" t="s">
        <v>140</v>
      </c>
      <c r="B1085" t="s">
        <v>2363</v>
      </c>
      <c r="C1085" t="s">
        <v>2629</v>
      </c>
      <c r="D1085" t="s">
        <v>2652</v>
      </c>
      <c r="E1085" t="s">
        <v>2654</v>
      </c>
      <c r="F1085" t="s">
        <v>2665</v>
      </c>
      <c r="G1085" t="s">
        <v>2666</v>
      </c>
      <c r="H1085">
        <v>0</v>
      </c>
      <c r="I1085">
        <v>0</v>
      </c>
      <c r="J1085">
        <v>183225</v>
      </c>
      <c r="K1085">
        <v>-183225</v>
      </c>
      <c r="L1085">
        <v>0</v>
      </c>
      <c r="M1085">
        <v>0</v>
      </c>
      <c r="N1085">
        <v>266404.43</v>
      </c>
      <c r="O1085">
        <v>-266404.43</v>
      </c>
      <c r="P1085">
        <v>14</v>
      </c>
    </row>
    <row r="1086" spans="1:16" ht="12.75">
      <c r="A1086" t="s">
        <v>140</v>
      </c>
      <c r="B1086" t="s">
        <v>2363</v>
      </c>
      <c r="C1086" t="s">
        <v>2629</v>
      </c>
      <c r="D1086" t="s">
        <v>2652</v>
      </c>
      <c r="E1086" t="s">
        <v>2667</v>
      </c>
      <c r="F1086" t="s">
        <v>2667</v>
      </c>
      <c r="G1086" t="s">
        <v>2668</v>
      </c>
      <c r="H1086">
        <v>0</v>
      </c>
      <c r="I1086">
        <v>70268.9</v>
      </c>
      <c r="J1086">
        <v>3106891.52</v>
      </c>
      <c r="K1086">
        <v>-3036622.62</v>
      </c>
      <c r="L1086">
        <v>0</v>
      </c>
      <c r="M1086">
        <v>87883.77</v>
      </c>
      <c r="N1086">
        <v>3927386.31</v>
      </c>
      <c r="O1086">
        <v>-3839502.54</v>
      </c>
      <c r="P1086">
        <v>14</v>
      </c>
    </row>
    <row r="1087" spans="1:16" ht="12.75">
      <c r="A1087" t="s">
        <v>140</v>
      </c>
      <c r="B1087" t="s">
        <v>2363</v>
      </c>
      <c r="C1087" t="s">
        <v>2629</v>
      </c>
      <c r="D1087" t="s">
        <v>2652</v>
      </c>
      <c r="E1087" t="s">
        <v>2669</v>
      </c>
      <c r="F1087" t="s">
        <v>2669</v>
      </c>
      <c r="G1087" t="s">
        <v>2670</v>
      </c>
      <c r="H1087">
        <v>0</v>
      </c>
      <c r="I1087">
        <v>435.03</v>
      </c>
      <c r="J1087">
        <v>48712.13</v>
      </c>
      <c r="K1087">
        <v>-48277.1</v>
      </c>
      <c r="L1087">
        <v>0</v>
      </c>
      <c r="M1087">
        <v>0</v>
      </c>
      <c r="N1087">
        <v>48595.12</v>
      </c>
      <c r="O1087">
        <v>-48595.12</v>
      </c>
      <c r="P1087">
        <v>14</v>
      </c>
    </row>
    <row r="1088" spans="1:16" ht="12.75">
      <c r="A1088" t="s">
        <v>140</v>
      </c>
      <c r="B1088" t="s">
        <v>2363</v>
      </c>
      <c r="C1088" t="s">
        <v>2629</v>
      </c>
      <c r="D1088" t="s">
        <v>2652</v>
      </c>
      <c r="E1088" t="s">
        <v>2671</v>
      </c>
      <c r="F1088" t="s">
        <v>2671</v>
      </c>
      <c r="G1088" t="s">
        <v>2672</v>
      </c>
      <c r="H1088">
        <v>0</v>
      </c>
      <c r="I1088">
        <v>0</v>
      </c>
      <c r="J1088">
        <v>213231.64</v>
      </c>
      <c r="K1088">
        <v>-213231.64</v>
      </c>
      <c r="L1088">
        <v>0</v>
      </c>
      <c r="M1088">
        <v>3016</v>
      </c>
      <c r="N1088">
        <v>505113.68</v>
      </c>
      <c r="O1088">
        <v>-502097.68</v>
      </c>
      <c r="P1088">
        <v>14</v>
      </c>
    </row>
    <row r="1089" spans="1:16" ht="12.75">
      <c r="A1089" t="s">
        <v>140</v>
      </c>
      <c r="B1089" t="s">
        <v>2363</v>
      </c>
      <c r="C1089" t="s">
        <v>2629</v>
      </c>
      <c r="D1089" t="s">
        <v>2652</v>
      </c>
      <c r="E1089" t="s">
        <v>2673</v>
      </c>
      <c r="F1089" t="s">
        <v>2673</v>
      </c>
      <c r="G1089" t="s">
        <v>2674</v>
      </c>
      <c r="H1089">
        <v>0</v>
      </c>
      <c r="I1089">
        <v>3233592.14</v>
      </c>
      <c r="J1089">
        <v>10498622.24</v>
      </c>
      <c r="K1089">
        <v>-7265030.1</v>
      </c>
      <c r="L1089">
        <v>0</v>
      </c>
      <c r="M1089">
        <v>3877881.75</v>
      </c>
      <c r="N1089">
        <v>21445338.34</v>
      </c>
      <c r="O1089">
        <v>-17567456.59</v>
      </c>
      <c r="P1089">
        <v>14</v>
      </c>
    </row>
    <row r="1090" spans="1:16" ht="12.75">
      <c r="A1090" t="s">
        <v>140</v>
      </c>
      <c r="B1090" t="s">
        <v>2363</v>
      </c>
      <c r="C1090" t="s">
        <v>2629</v>
      </c>
      <c r="D1090" t="s">
        <v>2652</v>
      </c>
      <c r="E1090" t="s">
        <v>2675</v>
      </c>
      <c r="F1090" t="s">
        <v>2676</v>
      </c>
      <c r="G1090" t="s">
        <v>2677</v>
      </c>
      <c r="H1090">
        <v>0</v>
      </c>
      <c r="I1090">
        <v>0</v>
      </c>
      <c r="J1090">
        <v>685424.17</v>
      </c>
      <c r="K1090">
        <v>-685424.17</v>
      </c>
      <c r="L1090">
        <v>0</v>
      </c>
      <c r="M1090">
        <v>0</v>
      </c>
      <c r="N1090">
        <v>1059040.72</v>
      </c>
      <c r="O1090">
        <v>-1059040.72</v>
      </c>
      <c r="P1090">
        <v>14</v>
      </c>
    </row>
    <row r="1091" spans="1:16" ht="12.75">
      <c r="A1091" t="s">
        <v>140</v>
      </c>
      <c r="B1091" t="s">
        <v>2363</v>
      </c>
      <c r="C1091" t="s">
        <v>2629</v>
      </c>
      <c r="D1091" t="s">
        <v>2652</v>
      </c>
      <c r="E1091" t="s">
        <v>2675</v>
      </c>
      <c r="F1091" t="s">
        <v>2678</v>
      </c>
      <c r="G1091" t="s">
        <v>2679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14</v>
      </c>
    </row>
    <row r="1092" spans="1:16" ht="12.75">
      <c r="A1092" t="s">
        <v>140</v>
      </c>
      <c r="B1092" t="s">
        <v>2363</v>
      </c>
      <c r="C1092" t="s">
        <v>2629</v>
      </c>
      <c r="D1092" t="s">
        <v>2652</v>
      </c>
      <c r="E1092" t="s">
        <v>2675</v>
      </c>
      <c r="F1092" t="s">
        <v>2680</v>
      </c>
      <c r="G1092" t="s">
        <v>2681</v>
      </c>
      <c r="H1092">
        <v>0</v>
      </c>
      <c r="I1092">
        <v>0</v>
      </c>
      <c r="J1092">
        <v>87410.48</v>
      </c>
      <c r="K1092">
        <v>-87410.48</v>
      </c>
      <c r="L1092">
        <v>0</v>
      </c>
      <c r="M1092">
        <v>0</v>
      </c>
      <c r="N1092">
        <v>110889.32</v>
      </c>
      <c r="O1092">
        <v>-110889.32</v>
      </c>
      <c r="P1092">
        <v>14</v>
      </c>
    </row>
    <row r="1093" spans="1:16" ht="12.75">
      <c r="A1093" t="s">
        <v>140</v>
      </c>
      <c r="B1093" t="s">
        <v>2363</v>
      </c>
      <c r="C1093" t="s">
        <v>2629</v>
      </c>
      <c r="D1093" t="s">
        <v>2652</v>
      </c>
      <c r="E1093" t="s">
        <v>2675</v>
      </c>
      <c r="F1093" t="s">
        <v>2682</v>
      </c>
      <c r="G1093" t="s">
        <v>2683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14</v>
      </c>
    </row>
    <row r="1094" spans="1:16" ht="12.75">
      <c r="A1094" t="s">
        <v>140</v>
      </c>
      <c r="B1094" t="s">
        <v>2363</v>
      </c>
      <c r="C1094" t="s">
        <v>2629</v>
      </c>
      <c r="D1094" t="s">
        <v>2652</v>
      </c>
      <c r="E1094" t="s">
        <v>2675</v>
      </c>
      <c r="F1094" t="s">
        <v>2684</v>
      </c>
      <c r="G1094" t="s">
        <v>2685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14</v>
      </c>
    </row>
    <row r="1095" spans="1:16" ht="12.75">
      <c r="A1095" t="s">
        <v>140</v>
      </c>
      <c r="B1095" t="s">
        <v>2363</v>
      </c>
      <c r="C1095" t="s">
        <v>2629</v>
      </c>
      <c r="D1095" t="s">
        <v>2652</v>
      </c>
      <c r="E1095" t="s">
        <v>2675</v>
      </c>
      <c r="F1095" t="s">
        <v>2686</v>
      </c>
      <c r="G1095" t="s">
        <v>2687</v>
      </c>
      <c r="H1095">
        <v>0</v>
      </c>
      <c r="I1095">
        <v>0</v>
      </c>
      <c r="J1095">
        <v>13185</v>
      </c>
      <c r="K1095">
        <v>-13185</v>
      </c>
      <c r="L1095">
        <v>0</v>
      </c>
      <c r="M1095">
        <v>0</v>
      </c>
      <c r="N1095">
        <v>17350.8</v>
      </c>
      <c r="O1095">
        <v>-17350.8</v>
      </c>
      <c r="P1095">
        <v>14</v>
      </c>
    </row>
    <row r="1096" spans="1:16" ht="12.75">
      <c r="A1096" t="s">
        <v>140</v>
      </c>
      <c r="B1096" t="s">
        <v>2363</v>
      </c>
      <c r="C1096" t="s">
        <v>2629</v>
      </c>
      <c r="D1096" t="s">
        <v>2652</v>
      </c>
      <c r="E1096" t="s">
        <v>2675</v>
      </c>
      <c r="F1096" t="s">
        <v>2688</v>
      </c>
      <c r="G1096" t="s">
        <v>2689</v>
      </c>
      <c r="H1096">
        <v>0</v>
      </c>
      <c r="I1096">
        <v>0</v>
      </c>
      <c r="J1096">
        <v>3317.67</v>
      </c>
      <c r="K1096">
        <v>-3317.67</v>
      </c>
      <c r="L1096">
        <v>0</v>
      </c>
      <c r="M1096">
        <v>0</v>
      </c>
      <c r="N1096">
        <v>8318.16</v>
      </c>
      <c r="O1096">
        <v>-8318.16</v>
      </c>
      <c r="P1096">
        <v>14</v>
      </c>
    </row>
    <row r="1097" spans="1:16" ht="12.75">
      <c r="A1097" t="s">
        <v>140</v>
      </c>
      <c r="B1097" t="s">
        <v>2363</v>
      </c>
      <c r="C1097" t="s">
        <v>2629</v>
      </c>
      <c r="D1097" t="s">
        <v>2690</v>
      </c>
      <c r="E1097" t="s">
        <v>2691</v>
      </c>
      <c r="F1097" t="s">
        <v>2691</v>
      </c>
      <c r="G1097" t="s">
        <v>2692</v>
      </c>
      <c r="H1097">
        <v>0</v>
      </c>
      <c r="I1097">
        <v>0</v>
      </c>
      <c r="J1097">
        <v>21849.32</v>
      </c>
      <c r="K1097">
        <v>-21849.32</v>
      </c>
      <c r="L1097">
        <v>0</v>
      </c>
      <c r="M1097">
        <v>0</v>
      </c>
      <c r="N1097">
        <v>0</v>
      </c>
      <c r="O1097">
        <v>0</v>
      </c>
      <c r="P1097">
        <v>28</v>
      </c>
    </row>
    <row r="1098" spans="1:16" ht="12.75">
      <c r="A1098" t="s">
        <v>140</v>
      </c>
      <c r="B1098" t="s">
        <v>2363</v>
      </c>
      <c r="C1098" t="s">
        <v>2629</v>
      </c>
      <c r="D1098" t="s">
        <v>2690</v>
      </c>
      <c r="E1098" t="s">
        <v>2693</v>
      </c>
      <c r="F1098" t="s">
        <v>2693</v>
      </c>
      <c r="G1098" t="s">
        <v>2694</v>
      </c>
      <c r="H1098">
        <v>0</v>
      </c>
      <c r="I1098">
        <v>0</v>
      </c>
      <c r="J1098">
        <v>4493.41</v>
      </c>
      <c r="K1098">
        <v>-4493.41</v>
      </c>
      <c r="L1098">
        <v>0</v>
      </c>
      <c r="M1098">
        <v>0</v>
      </c>
      <c r="N1098">
        <v>0</v>
      </c>
      <c r="O1098">
        <v>0</v>
      </c>
      <c r="P1098">
        <v>28</v>
      </c>
    </row>
    <row r="1099" spans="1:16" ht="12.75">
      <c r="A1099" t="s">
        <v>140</v>
      </c>
      <c r="B1099" t="s">
        <v>2363</v>
      </c>
      <c r="C1099" t="s">
        <v>2695</v>
      </c>
      <c r="D1099" t="s">
        <v>55</v>
      </c>
      <c r="E1099" t="s">
        <v>2696</v>
      </c>
      <c r="F1099" t="s">
        <v>2696</v>
      </c>
      <c r="G1099" t="s">
        <v>2697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15</v>
      </c>
    </row>
    <row r="1100" spans="1:16" ht="12.75">
      <c r="A1100" t="s">
        <v>140</v>
      </c>
      <c r="B1100" t="s">
        <v>2363</v>
      </c>
      <c r="C1100" t="s">
        <v>2695</v>
      </c>
      <c r="D1100" t="s">
        <v>2698</v>
      </c>
      <c r="E1100" t="s">
        <v>2699</v>
      </c>
      <c r="F1100" t="s">
        <v>2699</v>
      </c>
      <c r="G1100" t="s">
        <v>2700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42</v>
      </c>
    </row>
    <row r="1101" spans="1:16" ht="12.75">
      <c r="A1101" t="s">
        <v>140</v>
      </c>
      <c r="B1101" t="s">
        <v>2363</v>
      </c>
      <c r="C1101" t="s">
        <v>2695</v>
      </c>
      <c r="D1101" t="s">
        <v>2698</v>
      </c>
      <c r="E1101" t="s">
        <v>2701</v>
      </c>
      <c r="F1101" t="s">
        <v>2701</v>
      </c>
      <c r="G1101" t="s">
        <v>2702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42</v>
      </c>
    </row>
    <row r="1102" spans="1:16" ht="12.75">
      <c r="A1102" t="s">
        <v>140</v>
      </c>
      <c r="B1102" t="s">
        <v>2363</v>
      </c>
      <c r="C1102" t="s">
        <v>2695</v>
      </c>
      <c r="D1102" t="s">
        <v>2698</v>
      </c>
      <c r="E1102" t="s">
        <v>2703</v>
      </c>
      <c r="F1102" t="s">
        <v>2703</v>
      </c>
      <c r="G1102" t="s">
        <v>2704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373802.11</v>
      </c>
      <c r="O1102">
        <v>-373802.11</v>
      </c>
      <c r="P1102">
        <v>42</v>
      </c>
    </row>
    <row r="1103" spans="1:16" ht="12.75">
      <c r="A1103" t="s">
        <v>140</v>
      </c>
      <c r="B1103" t="s">
        <v>2363</v>
      </c>
      <c r="C1103" t="s">
        <v>2695</v>
      </c>
      <c r="D1103" t="s">
        <v>2705</v>
      </c>
      <c r="E1103" t="s">
        <v>2706</v>
      </c>
      <c r="F1103" t="s">
        <v>2707</v>
      </c>
      <c r="G1103" t="s">
        <v>2708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42</v>
      </c>
    </row>
    <row r="1104" spans="1:16" ht="12.75">
      <c r="A1104" t="s">
        <v>140</v>
      </c>
      <c r="B1104" t="s">
        <v>2363</v>
      </c>
      <c r="C1104" t="s">
        <v>2695</v>
      </c>
      <c r="D1104" t="s">
        <v>2705</v>
      </c>
      <c r="E1104" t="s">
        <v>2709</v>
      </c>
      <c r="F1104" t="s">
        <v>2710</v>
      </c>
      <c r="G1104" t="s">
        <v>2711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989630224.78</v>
      </c>
      <c r="O1104">
        <v>-989630224.78</v>
      </c>
      <c r="P1104">
        <v>43</v>
      </c>
    </row>
    <row r="1105" spans="1:16" ht="12.75">
      <c r="A1105" t="s">
        <v>140</v>
      </c>
      <c r="B1105" t="s">
        <v>2363</v>
      </c>
      <c r="C1105" t="s">
        <v>2695</v>
      </c>
      <c r="D1105" t="s">
        <v>2705</v>
      </c>
      <c r="E1105" t="s">
        <v>2709</v>
      </c>
      <c r="F1105" t="s">
        <v>2712</v>
      </c>
      <c r="G1105" t="s">
        <v>2713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43</v>
      </c>
    </row>
    <row r="1106" spans="1:16" ht="12.75">
      <c r="A1106" t="s">
        <v>134</v>
      </c>
      <c r="B1106" t="s">
        <v>2714</v>
      </c>
      <c r="C1106" t="s">
        <v>2715</v>
      </c>
      <c r="D1106" t="s">
        <v>2716</v>
      </c>
      <c r="E1106" t="s">
        <v>2717</v>
      </c>
      <c r="F1106" t="s">
        <v>2717</v>
      </c>
      <c r="G1106" t="s">
        <v>2718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ht="12.75">
      <c r="A1107" t="s">
        <v>134</v>
      </c>
      <c r="B1107" t="s">
        <v>2714</v>
      </c>
      <c r="C1107" t="s">
        <v>2715</v>
      </c>
      <c r="D1107" t="s">
        <v>2719</v>
      </c>
      <c r="E1107" t="s">
        <v>2720</v>
      </c>
      <c r="F1107" t="s">
        <v>2720</v>
      </c>
      <c r="G1107" t="s">
        <v>2721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ht="12.75">
      <c r="A1108" t="s">
        <v>134</v>
      </c>
      <c r="B1108" t="s">
        <v>2714</v>
      </c>
      <c r="C1108" t="s">
        <v>2722</v>
      </c>
      <c r="D1108" t="s">
        <v>2723</v>
      </c>
      <c r="E1108" t="s">
        <v>2724</v>
      </c>
      <c r="F1108" t="s">
        <v>2724</v>
      </c>
      <c r="G1108" t="s">
        <v>2725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ht="12.75">
      <c r="A1109" t="s">
        <v>134</v>
      </c>
      <c r="B1109" t="s">
        <v>2714</v>
      </c>
      <c r="C1109" t="s">
        <v>2722</v>
      </c>
      <c r="D1109" t="s">
        <v>2726</v>
      </c>
      <c r="E1109" t="s">
        <v>2727</v>
      </c>
      <c r="F1109" t="s">
        <v>2727</v>
      </c>
      <c r="G1109" t="s">
        <v>2728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ht="12.75">
      <c r="A1110" t="s">
        <v>134</v>
      </c>
      <c r="B1110" t="s">
        <v>2714</v>
      </c>
      <c r="C1110" t="s">
        <v>2729</v>
      </c>
      <c r="D1110" t="s">
        <v>2730</v>
      </c>
      <c r="E1110" t="s">
        <v>2731</v>
      </c>
      <c r="F1110" t="s">
        <v>2731</v>
      </c>
      <c r="G1110" t="s">
        <v>2732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ht="12.75">
      <c r="A1111" t="s">
        <v>134</v>
      </c>
      <c r="B1111" t="s">
        <v>2714</v>
      </c>
      <c r="C1111" t="s">
        <v>2729</v>
      </c>
      <c r="D1111" t="s">
        <v>2733</v>
      </c>
      <c r="E1111" t="s">
        <v>2734</v>
      </c>
      <c r="F1111" t="s">
        <v>2734</v>
      </c>
      <c r="G1111" t="s">
        <v>2735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ht="12.75">
      <c r="A1112" t="s">
        <v>134</v>
      </c>
      <c r="B1112" t="s">
        <v>2714</v>
      </c>
      <c r="C1112" t="s">
        <v>2729</v>
      </c>
      <c r="D1112" t="s">
        <v>2736</v>
      </c>
      <c r="E1112" t="s">
        <v>2737</v>
      </c>
      <c r="F1112" t="s">
        <v>2737</v>
      </c>
      <c r="G1112" t="s">
        <v>2738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ht="12.75">
      <c r="A1113" t="s">
        <v>134</v>
      </c>
      <c r="B1113" t="s">
        <v>2714</v>
      </c>
      <c r="C1113" t="s">
        <v>2729</v>
      </c>
      <c r="D1113" t="s">
        <v>2739</v>
      </c>
      <c r="E1113" t="s">
        <v>2740</v>
      </c>
      <c r="F1113" t="s">
        <v>2740</v>
      </c>
      <c r="G1113" t="s">
        <v>2741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ht="12.75">
      <c r="A1114" t="s">
        <v>134</v>
      </c>
      <c r="B1114" t="s">
        <v>2714</v>
      </c>
      <c r="C1114" t="s">
        <v>2742</v>
      </c>
      <c r="D1114" t="s">
        <v>2743</v>
      </c>
      <c r="E1114" t="s">
        <v>2744</v>
      </c>
      <c r="F1114" t="s">
        <v>2744</v>
      </c>
      <c r="G1114" t="s">
        <v>2745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511354.29</v>
      </c>
      <c r="N1114">
        <v>0</v>
      </c>
      <c r="O1114">
        <v>511354.29</v>
      </c>
      <c r="P1114">
        <v>0</v>
      </c>
    </row>
    <row r="1115" spans="1:16" ht="12.75">
      <c r="A1115" t="s">
        <v>134</v>
      </c>
      <c r="B1115" t="s">
        <v>2714</v>
      </c>
      <c r="C1115" t="s">
        <v>2742</v>
      </c>
      <c r="D1115" t="s">
        <v>2746</v>
      </c>
      <c r="E1115" t="s">
        <v>2747</v>
      </c>
      <c r="F1115" t="s">
        <v>2747</v>
      </c>
      <c r="G1115" t="s">
        <v>2748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ht="12.75">
      <c r="A1116" t="s">
        <v>134</v>
      </c>
      <c r="B1116" t="s">
        <v>2714</v>
      </c>
      <c r="C1116" t="s">
        <v>2742</v>
      </c>
      <c r="D1116" t="s">
        <v>2749</v>
      </c>
      <c r="E1116" t="s">
        <v>2750</v>
      </c>
      <c r="F1116" t="s">
        <v>2750</v>
      </c>
      <c r="G1116" t="s">
        <v>2751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134</v>
      </c>
      <c r="B1117" t="s">
        <v>2714</v>
      </c>
      <c r="C1117" t="s">
        <v>2752</v>
      </c>
      <c r="D1117" t="s">
        <v>2753</v>
      </c>
      <c r="E1117" t="s">
        <v>2754</v>
      </c>
      <c r="F1117" t="s">
        <v>2754</v>
      </c>
      <c r="G1117" t="s">
        <v>2755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140</v>
      </c>
      <c r="B1118" t="s">
        <v>2756</v>
      </c>
      <c r="C1118" t="s">
        <v>2757</v>
      </c>
      <c r="D1118" t="s">
        <v>2758</v>
      </c>
      <c r="E1118" t="s">
        <v>2759</v>
      </c>
      <c r="F1118" t="s">
        <v>2759</v>
      </c>
      <c r="G1118" t="s">
        <v>2760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ht="12.75">
      <c r="A1119" t="s">
        <v>140</v>
      </c>
      <c r="B1119" t="s">
        <v>2756</v>
      </c>
      <c r="C1119" t="s">
        <v>2757</v>
      </c>
      <c r="D1119" t="s">
        <v>2761</v>
      </c>
      <c r="E1119" t="s">
        <v>2762</v>
      </c>
      <c r="F1119" t="s">
        <v>2762</v>
      </c>
      <c r="G1119" t="s">
        <v>2763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140</v>
      </c>
      <c r="B1120" t="s">
        <v>2756</v>
      </c>
      <c r="C1120" t="s">
        <v>2764</v>
      </c>
      <c r="D1120" t="s">
        <v>2765</v>
      </c>
      <c r="E1120" t="s">
        <v>2766</v>
      </c>
      <c r="F1120" t="s">
        <v>2766</v>
      </c>
      <c r="G1120" t="s">
        <v>2767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140</v>
      </c>
      <c r="B1121" t="s">
        <v>2756</v>
      </c>
      <c r="C1121" t="s">
        <v>2764</v>
      </c>
      <c r="D1121" t="s">
        <v>2768</v>
      </c>
      <c r="E1121" t="s">
        <v>2769</v>
      </c>
      <c r="F1121" t="s">
        <v>2769</v>
      </c>
      <c r="G1121" t="s">
        <v>2770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140</v>
      </c>
      <c r="B1122" t="s">
        <v>2756</v>
      </c>
      <c r="C1122" t="s">
        <v>2771</v>
      </c>
      <c r="D1122" t="s">
        <v>2772</v>
      </c>
      <c r="E1122" t="s">
        <v>2773</v>
      </c>
      <c r="F1122" t="s">
        <v>2773</v>
      </c>
      <c r="G1122" t="s">
        <v>2774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140</v>
      </c>
      <c r="B1123" t="s">
        <v>2756</v>
      </c>
      <c r="C1123" t="s">
        <v>2775</v>
      </c>
      <c r="D1123" t="s">
        <v>2776</v>
      </c>
      <c r="E1123" t="s">
        <v>2777</v>
      </c>
      <c r="F1123" t="s">
        <v>2777</v>
      </c>
      <c r="G1123" t="s">
        <v>2778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1365381</v>
      </c>
      <c r="O1123">
        <v>-1365381</v>
      </c>
      <c r="P1123">
        <v>0</v>
      </c>
    </row>
    <row r="1124" spans="1:16" ht="12.75">
      <c r="A1124" t="s">
        <v>140</v>
      </c>
      <c r="B1124" t="s">
        <v>2756</v>
      </c>
      <c r="C1124" t="s">
        <v>2775</v>
      </c>
      <c r="D1124" t="s">
        <v>2779</v>
      </c>
      <c r="E1124" t="s">
        <v>2780</v>
      </c>
      <c r="F1124" t="s">
        <v>2780</v>
      </c>
      <c r="G1124" t="s">
        <v>2781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ht="12.75">
      <c r="A1125" t="s">
        <v>140</v>
      </c>
      <c r="B1125" t="s">
        <v>2756</v>
      </c>
      <c r="C1125" t="s">
        <v>2775</v>
      </c>
      <c r="D1125" t="s">
        <v>2782</v>
      </c>
      <c r="E1125" t="s">
        <v>2783</v>
      </c>
      <c r="F1125" t="s">
        <v>2783</v>
      </c>
      <c r="G1125" t="s">
        <v>2784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140</v>
      </c>
      <c r="B1126" t="s">
        <v>2756</v>
      </c>
      <c r="C1126" t="s">
        <v>2785</v>
      </c>
      <c r="D1126" t="s">
        <v>2786</v>
      </c>
      <c r="E1126" t="s">
        <v>2787</v>
      </c>
      <c r="F1126" t="s">
        <v>2787</v>
      </c>
      <c r="G1126" t="s">
        <v>2788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140</v>
      </c>
      <c r="B1127" t="s">
        <v>2756</v>
      </c>
      <c r="C1127" t="s">
        <v>2785</v>
      </c>
      <c r="D1127" t="s">
        <v>2789</v>
      </c>
      <c r="E1127" t="s">
        <v>2790</v>
      </c>
      <c r="F1127" t="s">
        <v>2790</v>
      </c>
      <c r="G1127" t="s">
        <v>2791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134</v>
      </c>
      <c r="B1128" t="s">
        <v>135</v>
      </c>
      <c r="C1128" t="s">
        <v>357</v>
      </c>
      <c r="D1128" t="s">
        <v>358</v>
      </c>
      <c r="E1128" t="s">
        <v>359</v>
      </c>
      <c r="F1128" t="s">
        <v>2792</v>
      </c>
      <c r="G1128" t="s">
        <v>2793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140</v>
      </c>
      <c r="B1129" t="s">
        <v>135</v>
      </c>
      <c r="C1129" t="s">
        <v>357</v>
      </c>
      <c r="D1129" t="s">
        <v>435</v>
      </c>
      <c r="E1129" t="s">
        <v>436</v>
      </c>
      <c r="F1129" t="s">
        <v>2794</v>
      </c>
      <c r="G1129" t="s">
        <v>2795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140</v>
      </c>
      <c r="B1130" t="s">
        <v>512</v>
      </c>
      <c r="C1130" t="s">
        <v>513</v>
      </c>
      <c r="D1130" t="s">
        <v>514</v>
      </c>
      <c r="E1130" t="s">
        <v>2796</v>
      </c>
      <c r="F1130" t="s">
        <v>2796</v>
      </c>
      <c r="G1130" t="s">
        <v>2797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ht="12.75">
      <c r="A1131" t="s">
        <v>134</v>
      </c>
      <c r="B1131" t="s">
        <v>687</v>
      </c>
      <c r="C1131" t="s">
        <v>861</v>
      </c>
      <c r="D1131" t="s">
        <v>865</v>
      </c>
      <c r="E1131" t="s">
        <v>866</v>
      </c>
      <c r="F1131" t="s">
        <v>2798</v>
      </c>
      <c r="G1131" t="s">
        <v>2799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140</v>
      </c>
      <c r="B1132" t="s">
        <v>1462</v>
      </c>
      <c r="C1132" t="s">
        <v>1463</v>
      </c>
      <c r="D1132" t="s">
        <v>1506</v>
      </c>
      <c r="E1132" t="s">
        <v>1507</v>
      </c>
      <c r="F1132" t="s">
        <v>2800</v>
      </c>
      <c r="G1132" t="s">
        <v>2801</v>
      </c>
      <c r="H1132">
        <v>0</v>
      </c>
      <c r="I1132">
        <v>0</v>
      </c>
      <c r="J1132">
        <v>0</v>
      </c>
      <c r="K1132">
        <v>0</v>
      </c>
      <c r="L1132">
        <v>-1906924.06</v>
      </c>
      <c r="M1132">
        <v>1906924.06</v>
      </c>
      <c r="N1132">
        <v>0</v>
      </c>
      <c r="O1132">
        <v>0</v>
      </c>
      <c r="P1132">
        <v>0</v>
      </c>
    </row>
    <row r="1133" spans="1:16" ht="12.75">
      <c r="A1133" t="s">
        <v>134</v>
      </c>
      <c r="B1133" t="s">
        <v>1462</v>
      </c>
      <c r="C1133" t="s">
        <v>1519</v>
      </c>
      <c r="D1133" t="s">
        <v>1520</v>
      </c>
      <c r="E1133" t="s">
        <v>1521</v>
      </c>
      <c r="F1133" t="s">
        <v>2802</v>
      </c>
      <c r="G1133" t="s">
        <v>2803</v>
      </c>
      <c r="H1133">
        <v>0</v>
      </c>
      <c r="I1133">
        <v>0</v>
      </c>
      <c r="J1133">
        <v>0</v>
      </c>
      <c r="K1133">
        <v>0</v>
      </c>
      <c r="L1133">
        <v>5000</v>
      </c>
      <c r="M1133">
        <v>0</v>
      </c>
      <c r="N1133">
        <v>5000</v>
      </c>
      <c r="O1133">
        <v>0</v>
      </c>
      <c r="P1133">
        <v>0</v>
      </c>
    </row>
    <row r="1134" spans="1:16" ht="12.75">
      <c r="A1134" t="s">
        <v>134</v>
      </c>
      <c r="B1134" t="s">
        <v>1462</v>
      </c>
      <c r="C1134" t="s">
        <v>1527</v>
      </c>
      <c r="D1134" t="s">
        <v>1656</v>
      </c>
      <c r="E1134" t="s">
        <v>2804</v>
      </c>
      <c r="F1134" t="s">
        <v>2805</v>
      </c>
      <c r="G1134" t="s">
        <v>2806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134</v>
      </c>
      <c r="B1135" t="s">
        <v>1462</v>
      </c>
      <c r="C1135" t="s">
        <v>1527</v>
      </c>
      <c r="D1135" t="s">
        <v>1656</v>
      </c>
      <c r="E1135" t="s">
        <v>2804</v>
      </c>
      <c r="F1135" t="s">
        <v>2807</v>
      </c>
      <c r="G1135" t="s">
        <v>2808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134</v>
      </c>
      <c r="B1136" t="s">
        <v>1462</v>
      </c>
      <c r="C1136" t="s">
        <v>1527</v>
      </c>
      <c r="D1136" t="s">
        <v>1656</v>
      </c>
      <c r="E1136" t="s">
        <v>1657</v>
      </c>
      <c r="F1136" t="s">
        <v>2809</v>
      </c>
      <c r="G1136" t="s">
        <v>2810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134</v>
      </c>
      <c r="B1137" t="s">
        <v>1462</v>
      </c>
      <c r="C1137" t="s">
        <v>1527</v>
      </c>
      <c r="D1137" t="s">
        <v>1656</v>
      </c>
      <c r="E1137" t="s">
        <v>1657</v>
      </c>
      <c r="F1137" t="s">
        <v>2811</v>
      </c>
      <c r="G1137" t="s">
        <v>2812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134</v>
      </c>
      <c r="B1138" t="s">
        <v>1462</v>
      </c>
      <c r="C1138" t="s">
        <v>1527</v>
      </c>
      <c r="D1138" t="s">
        <v>1656</v>
      </c>
      <c r="E1138" t="s">
        <v>1662</v>
      </c>
      <c r="F1138" t="s">
        <v>2813</v>
      </c>
      <c r="G1138" t="s">
        <v>2814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134</v>
      </c>
      <c r="B1139" t="s">
        <v>1462</v>
      </c>
      <c r="C1139" t="s">
        <v>1527</v>
      </c>
      <c r="D1139" t="s">
        <v>1656</v>
      </c>
      <c r="E1139" t="s">
        <v>1662</v>
      </c>
      <c r="F1139" t="s">
        <v>2815</v>
      </c>
      <c r="G1139" t="s">
        <v>2816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ht="12.75">
      <c r="A1140" t="s">
        <v>134</v>
      </c>
      <c r="B1140" t="s">
        <v>1462</v>
      </c>
      <c r="C1140" t="s">
        <v>1527</v>
      </c>
      <c r="D1140" t="s">
        <v>1656</v>
      </c>
      <c r="E1140" t="s">
        <v>2817</v>
      </c>
      <c r="F1140" t="s">
        <v>2818</v>
      </c>
      <c r="G1140" t="s">
        <v>2819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134</v>
      </c>
      <c r="B1141" t="s">
        <v>1462</v>
      </c>
      <c r="C1141" t="s">
        <v>1527</v>
      </c>
      <c r="D1141" t="s">
        <v>1656</v>
      </c>
      <c r="E1141" t="s">
        <v>1675</v>
      </c>
      <c r="F1141" t="s">
        <v>2820</v>
      </c>
      <c r="G1141" t="s">
        <v>2821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134</v>
      </c>
      <c r="B1142" t="s">
        <v>1462</v>
      </c>
      <c r="C1142" t="s">
        <v>1527</v>
      </c>
      <c r="D1142" t="s">
        <v>2822</v>
      </c>
      <c r="E1142" t="s">
        <v>2823</v>
      </c>
      <c r="F1142" t="s">
        <v>2823</v>
      </c>
      <c r="G1142" t="s">
        <v>2824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134</v>
      </c>
      <c r="B1143" t="s">
        <v>1462</v>
      </c>
      <c r="C1143" t="s">
        <v>1809</v>
      </c>
      <c r="D1143" t="s">
        <v>1817</v>
      </c>
      <c r="E1143" t="s">
        <v>1818</v>
      </c>
      <c r="F1143" t="s">
        <v>2825</v>
      </c>
      <c r="G1143" t="s">
        <v>2826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URBINA URIARTE, Nicolás</cp:lastModifiedBy>
  <cp:lastPrinted>2018-10-11T08:25:55Z</cp:lastPrinted>
  <dcterms:created xsi:type="dcterms:W3CDTF">2016-04-01T11:58:48Z</dcterms:created>
  <dcterms:modified xsi:type="dcterms:W3CDTF">2018-10-11T08:27:35Z</dcterms:modified>
  <cp:category/>
  <cp:version/>
  <cp:contentType/>
  <cp:contentStatus/>
</cp:coreProperties>
</file>