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1.1.14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<sst xmlns="http://schemas.openxmlformats.org/spreadsheetml/2006/main" count="48" uniqueCount="47">
  <si>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Entidad</t>
  </si>
  <si>
    <t>Ejercicio</t>
  </si>
  <si>
    <t>Otras operaciones de crédito</t>
  </si>
  <si>
    <t>Concepto</t>
  </si>
  <si>
    <t>Asociaciones público-privadas</t>
  </si>
  <si>
    <t>Con la Administracion General del Estado</t>
  </si>
  <si>
    <t>Otros</t>
  </si>
  <si>
    <t>Con otras Administraciones Publicas</t>
  </si>
  <si>
    <t>Operaciones de tesorería</t>
  </si>
  <si>
    <t>Confirming</t>
  </si>
  <si>
    <t>Emisiones de deuda corto plazo</t>
  </si>
  <si>
    <t>Operaciones con entidades de crédito residentes</t>
  </si>
  <si>
    <t>Operaciones con entidades de crédito no residentes o que no faciliten información al Banco de España (Incluidos BEI, fondos de inversión etc.)</t>
  </si>
  <si>
    <t>Deuda con el FFEL (*)</t>
  </si>
  <si>
    <t>Operaciones con Institutos Autonómicos de Finanzas no clasificados como AAPP</t>
  </si>
  <si>
    <t>EmisIones de deuda largo plazo</t>
  </si>
  <si>
    <t>Arrendamiento financiero</t>
  </si>
  <si>
    <t>Factoring sin recurso conforme a la Decisión de Eurostat 31 de julio de 2012</t>
  </si>
  <si>
    <t>Reestructuración de deuda comercial según Decisión de Eurostat 31 de julio de 2012</t>
  </si>
  <si>
    <t>Otras operaciones de deuda</t>
  </si>
  <si>
    <t>Total Deuda viva PDE (1)</t>
  </si>
  <si>
    <t>AVALES</t>
  </si>
  <si>
    <t>Capital vivo de las operaciones avaladas a entidades dependientes pendientes de clasificar</t>
  </si>
  <si>
    <t>Capital vivo de las operaciones avaladas a otras entidades no dependientes</t>
  </si>
  <si>
    <t>RIESGO DEDUCIDO DE LOS AVALES (2)</t>
  </si>
  <si>
    <t>OPERACIONES DE CRÉDITO FORMALIZADAS Y NO DISPUESTAS (3)</t>
  </si>
  <si>
    <t>A corto plazo</t>
  </si>
  <si>
    <t>A largo plazo</t>
  </si>
  <si>
    <t>OPERACIONES DE CRÉDITO CON ADMINISTRACIONES PÚBLICAS (4)</t>
  </si>
  <si>
    <t>Con la Comunidad Autonoma</t>
  </si>
  <si>
    <t>Con la Diputación Provincial, Cabildo o Consejo Insular u otras EELL</t>
  </si>
  <si>
    <t>OTRAS DEUDAS (5)</t>
  </si>
  <si>
    <t>CAPITAL VIVO A EFECTOS DEL ARTÍCULO 53 DEL TRLRHL Y DE LA DF 31ª LPGE 2013 (1 + 2 + 3 + 4 + 5)</t>
  </si>
  <si>
    <t>(*) Se incluirán los préstamos con el Fondo de Financiación a Entidades Locales, que incluye el Fondo de Impulso Económico, el Fondo de Ordenación y el Fondo en liquidación para la financiación de los Pagos a Proveedores de EELL. En en este ultimo caso, tanto si se han instrumentado través de una operación de endeudamiento como a través de retenciones en la participación de la entidad local en los tributos del Estado (PTE)</t>
  </si>
  <si>
    <t>Avales vivos al final del periodo (valor nominal)</t>
  </si>
  <si>
    <t>Riesgos potenciales que pueden afectar a la solvencia de la entidad local</t>
  </si>
  <si>
    <t>Derivados de sentencias judiciales consecuencia de recursos en tramitación</t>
  </si>
  <si>
    <t>Derivados de expedientes de aplazamiento o fraccionamiento de deudas con la AEAT</t>
  </si>
  <si>
    <t>Derivados de expedientes de aplazamiento o fraccionamiento de deudas con la Seguridad Social</t>
  </si>
  <si>
    <t xml:space="preserve">Capital vivo de las operaciones avaladas a entidades dependientes </t>
  </si>
  <si>
    <r>
      <rPr>
        <b/>
        <sz val="11"/>
        <color indexed="8"/>
        <rFont val="Calibri"/>
        <family val="2"/>
      </rPr>
      <t>Operaciones de crédito a largo plazo</t>
    </r>
    <r>
      <rPr>
        <sz val="11"/>
        <color theme="1"/>
        <rFont val="Calibri"/>
        <family val="2"/>
      </rPr>
      <t xml:space="preserve"> (Importe dispuesto pendiente de amortizar)</t>
    </r>
  </si>
  <si>
    <r>
      <rPr>
        <b/>
        <sz val="11"/>
        <color indexed="8"/>
        <rFont val="Calibri"/>
        <family val="2"/>
      </rPr>
      <t>Operaciones de crédito a corto plazo</t>
    </r>
    <r>
      <rPr>
        <sz val="11"/>
        <color theme="1"/>
        <rFont val="Calibri"/>
        <family val="2"/>
      </rPr>
      <t xml:space="preserve"> (Importe dispuesto pendiente de amortizar)</t>
    </r>
  </si>
  <si>
    <t>PRESUPUESTO DE LA ENTIDAD LOCAL</t>
  </si>
  <si>
    <t>ARETXABALETA</t>
  </si>
  <si>
    <t>2023</t>
  </si>
  <si>
    <t>2024</t>
  </si>
  <si>
    <t>2025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</si>
</sst>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66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3" fillId="0" borderId="0" xfId="52">
      <alignment/>
      <protection/>
    </xf>
    <xf numFmtId="0" fontId="3" fillId="0" borderId="10" xfId="53" applyBorder="1" applyAlignment="1">
      <alignment vertical="center"/>
      <protection/>
    </xf>
    <xf numFmtId="0" fontId="3" fillId="33" borderId="11" xfId="52" applyFont="1" applyFill="1" applyBorder="1" applyAlignment="1">
      <alignment vertical="center" wrapText="1"/>
      <protection/>
    </xf>
    <xf numFmtId="0" fontId="3" fillId="0" borderId="12" xfId="53" applyBorder="1" applyAlignment="1">
      <alignment vertical="center"/>
      <protection/>
    </xf>
    <xf numFmtId="0" fontId="3" fillId="0" borderId="13" xfId="53" applyBorder="1" applyAlignment="1">
      <alignment vertical="center"/>
      <protection/>
    </xf>
    <xf numFmtId="4" fontId="0" fillId="34" borderId="14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4" borderId="16" xfId="0" applyFill="1" applyBorder="1" applyAlignment="1">
      <alignment horizontal="left" indent="2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3" fillId="0" borderId="20" xfId="53" applyBorder="1" applyAlignment="1">
      <alignment vertical="center"/>
      <protection/>
    </xf>
    <xf numFmtId="0" fontId="3" fillId="36" borderId="13" xfId="53" applyFill="1" applyBorder="1" applyAlignment="1">
      <alignment vertical="center"/>
      <protection/>
    </xf>
    <xf numFmtId="2" fontId="2" fillId="0" borderId="14" xfId="53" applyNumberFormat="1" applyFont="1" applyBorder="1" applyAlignment="1">
      <alignment vertical="center"/>
      <protection/>
    </xf>
    <xf numFmtId="4" fontId="0" fillId="35" borderId="21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6" borderId="0" xfId="0" applyFill="1" applyAlignment="1">
      <alignment/>
    </xf>
    <xf numFmtId="4" fontId="0" fillId="36" borderId="14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3" fillId="37" borderId="0" xfId="52" applyFont="1" applyFill="1" applyBorder="1" applyAlignment="1">
      <alignment horizontal="right" vertical="center" wrapText="1"/>
      <protection/>
    </xf>
    <xf numFmtId="0" fontId="3" fillId="37" borderId="11" xfId="52" applyFont="1" applyFill="1" applyBorder="1" applyAlignment="1">
      <alignment horizontal="right" vertical="center" wrapText="1"/>
      <protection/>
    </xf>
    <xf numFmtId="0" fontId="3" fillId="37" borderId="11" xfId="52" applyFont="1" applyFill="1" applyBorder="1" applyAlignment="1">
      <alignment vertical="center" wrapText="1"/>
      <protection/>
    </xf>
    <xf numFmtId="0" fontId="3" fillId="37" borderId="17" xfId="52" applyFont="1" applyFill="1" applyBorder="1" applyAlignment="1">
      <alignment vertical="center" wrapText="1"/>
      <protection/>
    </xf>
    <xf numFmtId="0" fontId="3" fillId="37" borderId="0" xfId="52" applyFont="1" applyFill="1" applyBorder="1" applyAlignment="1">
      <alignment vertical="center" wrapText="1"/>
      <protection/>
    </xf>
    <xf numFmtId="0" fontId="3" fillId="37" borderId="15" xfId="52" applyFont="1" applyFill="1" applyBorder="1" applyAlignment="1">
      <alignment vertical="center" wrapText="1"/>
      <protection/>
    </xf>
    <xf numFmtId="4" fontId="2" fillId="37" borderId="22" xfId="53" applyNumberFormat="1" applyFont="1" applyFill="1" applyBorder="1">
      <alignment/>
      <protection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/>
    </xf>
    <xf numFmtId="4" fontId="0" fillId="33" borderId="22" xfId="0" applyNumberFormat="1" applyFill="1" applyBorder="1" applyAlignment="1">
      <alignment/>
    </xf>
    <xf numFmtId="0" fontId="2" fillId="37" borderId="22" xfId="53" applyFont="1" applyFill="1" applyBorder="1" applyAlignment="1">
      <alignment horizontal="center" vertical="center"/>
      <protection/>
    </xf>
    <xf numFmtId="0" fontId="2" fillId="37" borderId="23" xfId="53" applyFont="1" applyFill="1" applyBorder="1" applyAlignment="1">
      <alignment horizontal="center" vertical="center"/>
      <protection/>
    </xf>
    <xf numFmtId="0" fontId="2" fillId="37" borderId="24" xfId="53" applyFont="1" applyFill="1" applyBorder="1" applyAlignment="1">
      <alignment horizontal="center" vertical="center"/>
      <protection/>
    </xf>
    <xf numFmtId="0" fontId="0" fillId="34" borderId="16" xfId="0" applyFill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5" xfId="0" applyBorder="1" applyAlignment="1">
      <alignment horizontal="left" wrapText="1" indent="2"/>
    </xf>
    <xf numFmtId="0" fontId="2" fillId="37" borderId="25" xfId="53" applyFont="1" applyFill="1" applyBorder="1" applyAlignment="1">
      <alignment horizontal="center" vertical="center"/>
      <protection/>
    </xf>
    <xf numFmtId="0" fontId="2" fillId="37" borderId="26" xfId="53" applyFont="1" applyFill="1" applyBorder="1" applyAlignment="1">
      <alignment horizontal="center" vertical="center"/>
      <protection/>
    </xf>
    <xf numFmtId="0" fontId="2" fillId="37" borderId="27" xfId="53" applyFont="1" applyFill="1" applyBorder="1" applyAlignment="1">
      <alignment horizontal="center" vertical="center"/>
      <protection/>
    </xf>
    <xf numFmtId="0" fontId="0" fillId="34" borderId="28" xfId="0" applyFill="1" applyBorder="1" applyAlignment="1">
      <alignment horizontal="left" wrapText="1"/>
    </xf>
    <xf numFmtId="0" fontId="0" fillId="34" borderId="29" xfId="0" applyFill="1" applyBorder="1" applyAlignment="1">
      <alignment horizontal="left" wrapText="1"/>
    </xf>
    <xf numFmtId="0" fontId="0" fillId="34" borderId="30" xfId="0" applyFill="1" applyBorder="1" applyAlignment="1">
      <alignment horizontal="left" wrapText="1"/>
    </xf>
    <xf numFmtId="0" fontId="37" fillId="34" borderId="16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37" fillId="34" borderId="31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34" borderId="16" xfId="0" applyFill="1" applyBorder="1" applyAlignment="1">
      <alignment horizontal="left" wrapText="1"/>
    </xf>
    <xf numFmtId="0" fontId="0" fillId="37" borderId="32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2" fillId="37" borderId="33" xfId="53" applyFont="1" applyFill="1" applyBorder="1" applyAlignment="1">
      <alignment horizontal="center"/>
      <protection/>
    </xf>
    <xf numFmtId="0" fontId="2" fillId="37" borderId="35" xfId="53" applyFont="1" applyFill="1" applyBorder="1" applyAlignment="1">
      <alignment horizontal="center"/>
      <protection/>
    </xf>
    <xf numFmtId="0" fontId="2" fillId="0" borderId="0" xfId="52" applyFont="1" applyAlignment="1">
      <alignment/>
      <protection/>
    </xf>
    <xf numFmtId="0" fontId="3" fillId="0" borderId="0" xfId="52" applyAlignment="1">
      <alignment/>
      <protection/>
    </xf>
    <xf numFmtId="0" fontId="4" fillId="38" borderId="36" xfId="52" applyFont="1" applyFill="1" applyBorder="1" applyAlignment="1">
      <alignment horizontal="center" vertical="center" wrapText="1"/>
      <protection/>
    </xf>
    <xf numFmtId="0" fontId="4" fillId="38" borderId="37" xfId="52" applyFont="1" applyFill="1" applyBorder="1" applyAlignment="1">
      <alignment horizontal="center" vertical="center" wrapText="1"/>
      <protection/>
    </xf>
    <xf numFmtId="0" fontId="4" fillId="38" borderId="18" xfId="52" applyFont="1" applyFill="1" applyBorder="1" applyAlignment="1">
      <alignment horizontal="center" vertical="center" wrapText="1"/>
      <protection/>
    </xf>
    <xf numFmtId="0" fontId="5" fillId="38" borderId="16" xfId="52" applyFont="1" applyFill="1" applyBorder="1" applyAlignment="1">
      <alignment horizontal="center" vertical="center" wrapText="1"/>
      <protection/>
    </xf>
    <xf numFmtId="0" fontId="5" fillId="38" borderId="0" xfId="52" applyFont="1" applyFill="1" applyBorder="1" applyAlignment="1">
      <alignment horizontal="center" vertical="center" wrapText="1"/>
      <protection/>
    </xf>
    <xf numFmtId="0" fontId="5" fillId="38" borderId="15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left"/>
    </xf>
    <xf numFmtId="0" fontId="2" fillId="37" borderId="22" xfId="0" applyFont="1" applyFill="1" applyBorder="1" applyAlignment="1">
      <alignment horizontal="left" wrapText="1"/>
    </xf>
    <xf numFmtId="0" fontId="0" fillId="37" borderId="22" xfId="0" applyFill="1" applyBorder="1" applyAlignment="1">
      <alignment horizontal="left" wrapText="1"/>
    </xf>
    <xf numFmtId="0" fontId="2" fillId="37" borderId="38" xfId="0" applyFont="1" applyFill="1" applyBorder="1" applyAlignment="1">
      <alignment horizontal="left" wrapText="1"/>
    </xf>
    <xf numFmtId="0" fontId="0" fillId="37" borderId="39" xfId="0" applyFill="1" applyBorder="1" applyAlignment="1">
      <alignment horizontal="left" wrapText="1"/>
    </xf>
    <xf numFmtId="0" fontId="0" fillId="37" borderId="40" xfId="0" applyFill="1" applyBorder="1" applyAlignment="1">
      <alignment horizontal="left" wrapText="1"/>
    </xf>
    <xf numFmtId="0" fontId="2" fillId="35" borderId="36" xfId="0" applyFont="1" applyFill="1" applyBorder="1" applyAlignment="1">
      <alignment horizontal="left" wrapText="1"/>
    </xf>
    <xf numFmtId="0" fontId="0" fillId="35" borderId="37" xfId="0" applyFill="1" applyBorder="1" applyAlignment="1">
      <alignment horizontal="left" wrapText="1"/>
    </xf>
    <xf numFmtId="0" fontId="0" fillId="35" borderId="18" xfId="0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2" fillId="37" borderId="22" xfId="53" applyFont="1" applyFill="1" applyBorder="1" applyAlignment="1">
      <alignment horizontal="center" vertical="center"/>
      <protection/>
    </xf>
    <xf numFmtId="0" fontId="2" fillId="33" borderId="38" xfId="0" applyFont="1" applyFill="1" applyBorder="1" applyAlignment="1">
      <alignment horizontal="left" wrapText="1"/>
    </xf>
    <xf numFmtId="0" fontId="0" fillId="33" borderId="39" xfId="0" applyFill="1" applyBorder="1" applyAlignment="1">
      <alignment horizontal="left" wrapText="1"/>
    </xf>
    <xf numFmtId="0" fontId="0" fillId="33" borderId="40" xfId="0" applyFill="1" applyBorder="1" applyAlignment="1">
      <alignment horizontal="left" wrapText="1"/>
    </xf>
    <xf numFmtId="0" fontId="2" fillId="33" borderId="36" xfId="0" applyFont="1" applyFill="1" applyBorder="1" applyAlignment="1">
      <alignment horizontal="left"/>
    </xf>
    <xf numFmtId="0" fontId="0" fillId="33" borderId="3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22" xfId="0" applyFill="1" applyBorder="1" applyAlignment="1">
      <alignment horizontal="left" wrapText="1"/>
    </xf>
    <xf numFmtId="0" fontId="0" fillId="34" borderId="14" xfId="0" applyFill="1" applyBorder="1" applyAlignment="1">
      <alignment horizontal="left" wrapText="1" indent="2"/>
    </xf>
    <xf numFmtId="0" fontId="0" fillId="0" borderId="14" xfId="0" applyBorder="1" applyAlignment="1">
      <alignment horizontal="left" wrapText="1" indent="2"/>
    </xf>
    <xf numFmtId="0" fontId="0" fillId="34" borderId="19" xfId="0" applyFill="1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2" fillId="33" borderId="39" xfId="0" applyFont="1" applyFill="1" applyBorder="1" applyAlignment="1">
      <alignment horizontal="left" wrapText="1"/>
    </xf>
    <xf numFmtId="0" fontId="2" fillId="33" borderId="40" xfId="0" applyFont="1" applyFill="1" applyBorder="1" applyAlignment="1">
      <alignment horizontal="left" wrapText="1"/>
    </xf>
    <xf numFmtId="0" fontId="0" fillId="34" borderId="36" xfId="0" applyFill="1" applyBorder="1" applyAlignment="1">
      <alignment horizontal="left" indent="2"/>
    </xf>
    <xf numFmtId="0" fontId="0" fillId="34" borderId="37" xfId="0" applyFill="1" applyBorder="1" applyAlignment="1">
      <alignment horizontal="left" indent="2"/>
    </xf>
    <xf numFmtId="0" fontId="0" fillId="34" borderId="18" xfId="0" applyFill="1" applyBorder="1" applyAlignment="1">
      <alignment horizontal="left" indent="2"/>
    </xf>
    <xf numFmtId="0" fontId="0" fillId="34" borderId="16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34" borderId="31" xfId="0" applyFill="1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0" fillId="0" borderId="17" xfId="0" applyBorder="1" applyAlignment="1">
      <alignment horizontal="left" indent="2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" xfId="52"/>
    <cellStyle name="Normala_Anexo 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D32" sqref="D32:M33"/>
    </sheetView>
  </sheetViews>
  <sheetFormatPr defaultColWidth="9.140625" defaultRowHeight="15"/>
  <cols>
    <col min="1" max="1" width="16.7109375" style="0" customWidth="1"/>
    <col min="2" max="2" width="11.421875" style="0" customWidth="1"/>
    <col min="3" max="3" width="47.7109375" style="0" customWidth="1"/>
    <col min="4" max="7" width="11.421875" style="0" customWidth="1"/>
    <col min="8" max="8" width="13.421875" style="0" customWidth="1"/>
    <col min="9" max="12" width="11.7109375" style="0" bestFit="1" customWidth="1"/>
    <col min="13" max="13" width="10.140625" style="0" bestFit="1" customWidth="1"/>
  </cols>
  <sheetData>
    <row r="1" spans="1:7" ht="15">
      <c r="A1" s="64"/>
      <c r="B1" s="65"/>
      <c r="C1" s="1"/>
      <c r="D1" s="1"/>
      <c r="E1" s="1"/>
      <c r="F1" s="1"/>
      <c r="G1" s="1"/>
    </row>
    <row r="2" spans="1:13" ht="18">
      <c r="A2" s="66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ht="15.75">
      <c r="A3" s="69" t="str">
        <f>CONCATENATE("Perfil de vencimiento de la deuda en los próximos 10 años (operaciones contratadas y/o previsto realizar hasta 31/12/",B5,")")</f>
        <v>Perfil de vencimiento de la deuda en los próximos 10 años (operaciones contratadas y/o previsto realizar hasta 31/12/)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</row>
    <row r="4" spans="1:13" ht="15">
      <c r="A4" s="30" t="s">
        <v>0</v>
      </c>
      <c r="B4" s="72"/>
      <c r="C4" s="72" t="s">
        <v>43</v>
      </c>
      <c r="D4" s="72"/>
      <c r="E4" s="72"/>
      <c r="F4" s="72"/>
      <c r="G4" s="34"/>
      <c r="H4" s="34"/>
      <c r="I4" s="34"/>
      <c r="J4" s="34"/>
      <c r="K4" s="34"/>
      <c r="L4" s="34"/>
      <c r="M4" s="35"/>
    </row>
    <row r="5" spans="1:13" ht="15">
      <c r="A5" s="31" t="s">
        <v>1</v>
      </c>
      <c r="B5" s="3"/>
      <c r="C5" s="32" t="s">
        <v>44</v>
      </c>
      <c r="D5" s="32"/>
      <c r="E5" s="32"/>
      <c r="F5" s="32"/>
      <c r="G5" s="32"/>
      <c r="H5" s="32"/>
      <c r="I5" s="32"/>
      <c r="J5" s="32"/>
      <c r="K5" s="32"/>
      <c r="L5" s="32"/>
      <c r="M5" s="33"/>
    </row>
    <row r="6" ht="15.75" thickBot="1"/>
    <row r="7" spans="1:13" ht="15">
      <c r="A7" s="59"/>
      <c r="B7" s="60"/>
      <c r="C7" s="61"/>
      <c r="D7" s="62" t="str">
        <f>CONCATENATE("Vencimientos previstos en el Ejercicio (incluyendo las operaciones previstas realizar hasta 31/12/",B5,")")</f>
        <v>Vencimientos previstos en el Ejercicio (incluyendo las operaciones previstas realizar hasta 31/12/)</v>
      </c>
      <c r="E7" s="62"/>
      <c r="F7" s="62"/>
      <c r="G7" s="62"/>
      <c r="H7" s="62"/>
      <c r="I7" s="62"/>
      <c r="J7" s="62"/>
      <c r="K7" s="62"/>
      <c r="L7" s="62"/>
      <c r="M7" s="63"/>
    </row>
    <row r="8" spans="1:13" ht="15.75" thickBot="1">
      <c r="A8" s="46" t="s">
        <v>3</v>
      </c>
      <c r="B8" s="47" t="s">
        <v>45</v>
      </c>
      <c r="C8" s="48" t="s">
        <v>46</v>
      </c>
      <c r="D8" s="41">
        <f>$B$5+1</f>
        <v>1</v>
      </c>
      <c r="E8" s="41">
        <f>$B$5+2</f>
        <v>2</v>
      </c>
      <c r="F8" s="41">
        <f>$B$5+3</f>
        <v>3</v>
      </c>
      <c r="G8" s="41">
        <f>$B$5+4</f>
        <v>4</v>
      </c>
      <c r="H8" s="41">
        <f>$B$5+5</f>
        <v>5</v>
      </c>
      <c r="I8" s="41">
        <f>$B$5+6</f>
        <v>6</v>
      </c>
      <c r="J8" s="41">
        <f>$B$5+7</f>
        <v>7</v>
      </c>
      <c r="K8" s="41">
        <f>$B$5+8</f>
        <v>8</v>
      </c>
      <c r="L8" s="41">
        <f>$B$5+9</f>
        <v>9</v>
      </c>
      <c r="M8" s="42">
        <f>$B$5+10</f>
        <v>10</v>
      </c>
    </row>
    <row r="9" spans="1:13" ht="30" customHeight="1">
      <c r="A9" s="49" t="s">
        <v>41</v>
      </c>
      <c r="B9" s="50"/>
      <c r="C9" s="51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" customHeight="1">
      <c r="A10" s="52" t="s">
        <v>8</v>
      </c>
      <c r="B10" s="53"/>
      <c r="C10" s="54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52" t="s">
        <v>9</v>
      </c>
      <c r="B11" s="53"/>
      <c r="C11" s="54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55" t="s">
        <v>10</v>
      </c>
      <c r="B12" s="56"/>
      <c r="C12" s="57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5">
      <c r="A13" s="58" t="s">
        <v>40</v>
      </c>
      <c r="B13" s="53"/>
      <c r="C13" s="54"/>
      <c r="D13" s="24">
        <f>SUM(D14:D18)</f>
        <v>4530992.39</v>
      </c>
      <c r="E13" s="24">
        <f>SUM(E14:E18)</f>
        <v>0</v>
      </c>
      <c r="F13" s="24">
        <f>SUM(F14:F18)</f>
        <v>0</v>
      </c>
      <c r="G13" s="24">
        <f>SUM(G14:G18)</f>
        <v>0</v>
      </c>
      <c r="H13" s="24">
        <f>SUM(H14:H18)</f>
        <v>0</v>
      </c>
      <c r="I13" s="24">
        <f>SUM(I14:I18)</f>
        <v>0</v>
      </c>
      <c r="J13" s="24">
        <f>SUM(J14:J18)</f>
        <v>0</v>
      </c>
      <c r="K13" s="24">
        <f>SUM(K14:K18)</f>
        <v>0</v>
      </c>
      <c r="L13" s="24">
        <f>SUM(L14:L18)</f>
        <v>0</v>
      </c>
      <c r="M13" s="24">
        <f>SUM(M14:M18)</f>
        <v>0</v>
      </c>
    </row>
    <row r="14" spans="1:13" ht="15">
      <c r="A14" s="43" t="s">
        <v>11</v>
      </c>
      <c r="B14" s="44"/>
      <c r="C14" s="45"/>
      <c r="D14" s="23">
        <v>4530992.39</v>
      </c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">
      <c r="A15" s="43" t="s">
        <v>12</v>
      </c>
      <c r="B15" s="44"/>
      <c r="C15" s="4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>
      <c r="A16" s="43" t="s">
        <v>13</v>
      </c>
      <c r="B16" s="44"/>
      <c r="C16" s="4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>
      <c r="A17" s="43" t="s">
        <v>14</v>
      </c>
      <c r="B17" s="44"/>
      <c r="C17" s="4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>
      <c r="A18" s="43" t="s">
        <v>2</v>
      </c>
      <c r="B18" s="44"/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>
      <c r="A19" s="52" t="s">
        <v>15</v>
      </c>
      <c r="B19" s="53"/>
      <c r="C19" s="5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>
      <c r="A20" s="52" t="s">
        <v>16</v>
      </c>
      <c r="B20" s="53"/>
      <c r="C20" s="5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">
      <c r="A21" s="52" t="s">
        <v>4</v>
      </c>
      <c r="B21" s="53"/>
      <c r="C21" s="5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>
      <c r="A22" s="52" t="s">
        <v>17</v>
      </c>
      <c r="B22" s="53"/>
      <c r="C22" s="5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">
      <c r="A23" s="52" t="s">
        <v>18</v>
      </c>
      <c r="B23" s="53"/>
      <c r="C23" s="5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">
      <c r="A24" s="52" t="s">
        <v>19</v>
      </c>
      <c r="B24" s="53"/>
      <c r="C24" s="5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">
      <c r="A25" s="75" t="s">
        <v>20</v>
      </c>
      <c r="B25" s="76"/>
      <c r="C25" s="77"/>
      <c r="D25" s="36">
        <f>D9+D10+D11+D12+D13+D19+D20+D21+D22+D23+D24</f>
        <v>4530992.39</v>
      </c>
      <c r="E25" s="36">
        <f>E9+E10+E11+E12+E13+E19+E20+E21+E22+E23+E24</f>
        <v>0</v>
      </c>
      <c r="F25" s="36">
        <f>F9+F10+F11+F12+F13+F19+F20+F21+F22+F23+F24</f>
        <v>0</v>
      </c>
      <c r="G25" s="36">
        <f>G9+G10+G11+G12+G13+G19+G20+G21+G22+G23+G24</f>
        <v>0</v>
      </c>
      <c r="H25" s="36">
        <f>H9+H10+H11+H12+H13+H19+H20+H21+H22+H23+H24</f>
        <v>0</v>
      </c>
      <c r="I25" s="36">
        <f>I9+I10+I11+I12+I13+I19+I20+I21+I22+I23+I24</f>
        <v>0</v>
      </c>
      <c r="J25" s="36">
        <f>J9+J10+J11+J12+J13+J19+J20+J21+J22+J23+J24</f>
        <v>0</v>
      </c>
      <c r="K25" s="36">
        <f>K9+K10+K11+K12+K13+K19+K20+K21+K22+K23+K24</f>
        <v>0</v>
      </c>
      <c r="L25" s="36">
        <f>L9+L10+L11+L12+L13+L19+L20+L21+L22+L23+L24</f>
        <v>0</v>
      </c>
      <c r="M25" s="36">
        <f>M9+M10+M11+M12+M13+M19+M20+M21+M22+M23+M24</f>
        <v>0</v>
      </c>
    </row>
    <row r="26" spans="1:13" ht="15">
      <c r="A26" s="78" t="s">
        <v>21</v>
      </c>
      <c r="B26" s="79"/>
      <c r="C26" s="80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" customHeight="1">
      <c r="A27" s="43" t="s">
        <v>39</v>
      </c>
      <c r="B27" s="44"/>
      <c r="C27" s="45"/>
      <c r="D27" s="26"/>
      <c r="E27" s="6"/>
      <c r="F27" s="6"/>
      <c r="G27" s="6"/>
      <c r="H27" s="6"/>
      <c r="I27" s="6"/>
      <c r="J27" s="6"/>
      <c r="K27" s="6"/>
      <c r="L27" s="6"/>
      <c r="M27" s="6"/>
    </row>
    <row r="28" spans="1:13" ht="30" customHeight="1">
      <c r="A28" s="43" t="s">
        <v>22</v>
      </c>
      <c r="B28" s="44"/>
      <c r="C28" s="45"/>
      <c r="D28" s="7"/>
      <c r="E28" s="6"/>
      <c r="F28" s="6"/>
      <c r="G28" s="6"/>
      <c r="H28" s="6"/>
      <c r="I28" s="6"/>
      <c r="J28" s="6"/>
      <c r="K28" s="6"/>
      <c r="L28" s="6"/>
      <c r="M28" s="6"/>
    </row>
    <row r="29" spans="1:13" ht="15" customHeight="1">
      <c r="A29" s="43" t="s">
        <v>23</v>
      </c>
      <c r="B29" s="44"/>
      <c r="C29" s="45"/>
      <c r="D29" s="8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83" t="s">
        <v>24</v>
      </c>
      <c r="B30" s="84"/>
      <c r="C30" s="85"/>
      <c r="D30" s="39">
        <f>SUM(D26:D29)</f>
        <v>0</v>
      </c>
      <c r="E30" s="39">
        <f>SUM(E26:E29)</f>
        <v>0</v>
      </c>
      <c r="F30" s="39">
        <f>SUM(F26:F29)</f>
        <v>0</v>
      </c>
      <c r="G30" s="39">
        <f>SUM(G26:G29)</f>
        <v>0</v>
      </c>
      <c r="H30" s="39">
        <f>SUM(H26:H29)</f>
        <v>0</v>
      </c>
      <c r="I30" s="39">
        <f>SUM(I26:I29)</f>
        <v>0</v>
      </c>
      <c r="J30" s="39">
        <f>SUM(J26:J29)</f>
        <v>0</v>
      </c>
      <c r="K30" s="39">
        <f>SUM(K26:K29)</f>
        <v>0</v>
      </c>
      <c r="L30" s="39">
        <f>SUM(L26:L29)</f>
        <v>0</v>
      </c>
      <c r="M30" s="39">
        <f>SUM(M26:M29)</f>
        <v>0</v>
      </c>
    </row>
    <row r="31" spans="1:13" ht="30" customHeight="1">
      <c r="A31" s="83" t="s">
        <v>25</v>
      </c>
      <c r="B31" s="84"/>
      <c r="C31" s="85"/>
      <c r="D31" s="39">
        <f>SUM(D32:D33)</f>
        <v>0</v>
      </c>
      <c r="E31" s="39">
        <f>SUM(E32:E33)</f>
        <v>0</v>
      </c>
      <c r="F31" s="39">
        <f>SUM(F32:F33)</f>
        <v>0</v>
      </c>
      <c r="G31" s="39">
        <f>SUM(G32:G33)</f>
        <v>0</v>
      </c>
      <c r="H31" s="39">
        <f>SUM(H32:H33)</f>
        <v>0</v>
      </c>
      <c r="I31" s="39">
        <f>SUM(I32:I33)</f>
        <v>0</v>
      </c>
      <c r="J31" s="39">
        <f>SUM(J32:J33)</f>
        <v>0</v>
      </c>
      <c r="K31" s="39">
        <f>SUM(K32:K33)</f>
        <v>0</v>
      </c>
      <c r="L31" s="39">
        <f>SUM(L32:L33)</f>
        <v>0</v>
      </c>
      <c r="M31" s="39">
        <f>SUM(M32:M33)</f>
        <v>0</v>
      </c>
    </row>
    <row r="32" spans="1:13" ht="15">
      <c r="A32" s="43" t="s">
        <v>26</v>
      </c>
      <c r="B32" s="44"/>
      <c r="C32" s="45"/>
      <c r="D32" s="27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5">
      <c r="A33" s="10" t="s">
        <v>27</v>
      </c>
      <c r="B33" s="11"/>
      <c r="C33" s="12"/>
      <c r="D33" s="29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30.75" customHeight="1">
      <c r="A34" s="83" t="s">
        <v>28</v>
      </c>
      <c r="B34" s="94"/>
      <c r="C34" s="95"/>
      <c r="D34" s="39">
        <f>SUM(D35:D38)</f>
        <v>0</v>
      </c>
      <c r="E34" s="39">
        <f>SUM(E35:E38)</f>
        <v>0</v>
      </c>
      <c r="F34" s="39">
        <f>SUM(F35:F38)</f>
        <v>0</v>
      </c>
      <c r="G34" s="39">
        <f>SUM(G35:G38)</f>
        <v>0</v>
      </c>
      <c r="H34" s="39">
        <f>SUM(H35:H38)</f>
        <v>0</v>
      </c>
      <c r="I34" s="39">
        <f>SUM(I35:I38)</f>
        <v>0</v>
      </c>
      <c r="J34" s="39">
        <f>SUM(J35:J38)</f>
        <v>0</v>
      </c>
      <c r="K34" s="39">
        <f>SUM(K35:K38)</f>
        <v>0</v>
      </c>
      <c r="L34" s="39">
        <f>SUM(L35:L38)</f>
        <v>0</v>
      </c>
      <c r="M34" s="39">
        <f>SUM(M35:M38)</f>
        <v>0</v>
      </c>
    </row>
    <row r="35" spans="1:13" ht="15">
      <c r="A35" s="96" t="s">
        <v>5</v>
      </c>
      <c r="B35" s="97"/>
      <c r="C35" s="98"/>
      <c r="D35" s="17"/>
      <c r="E35" s="6"/>
      <c r="F35" s="6"/>
      <c r="G35" s="6"/>
      <c r="H35" s="6"/>
      <c r="I35" s="6"/>
      <c r="J35" s="6"/>
      <c r="K35" s="6"/>
      <c r="L35" s="6"/>
      <c r="M35" s="6"/>
    </row>
    <row r="36" spans="1:13" ht="15">
      <c r="A36" s="99" t="s">
        <v>29</v>
      </c>
      <c r="B36" s="100"/>
      <c r="C36" s="101"/>
      <c r="D36" s="7"/>
      <c r="E36" s="6"/>
      <c r="F36" s="6"/>
      <c r="G36" s="6"/>
      <c r="H36" s="6"/>
      <c r="I36" s="6"/>
      <c r="J36" s="6"/>
      <c r="K36" s="6"/>
      <c r="L36" s="6"/>
      <c r="M36" s="6"/>
    </row>
    <row r="37" spans="1:13" ht="30.75" customHeight="1">
      <c r="A37" s="43" t="s">
        <v>30</v>
      </c>
      <c r="B37" s="44"/>
      <c r="C37" s="45"/>
      <c r="D37" s="18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102" t="s">
        <v>7</v>
      </c>
      <c r="B38" s="103"/>
      <c r="C38" s="104"/>
      <c r="D38" s="18"/>
      <c r="E38" s="6"/>
      <c r="F38" s="6"/>
      <c r="G38" s="6"/>
      <c r="H38" s="6"/>
      <c r="I38" s="6"/>
      <c r="J38" s="6"/>
      <c r="K38" s="6"/>
      <c r="L38" s="6"/>
      <c r="M38" s="6"/>
    </row>
    <row r="39" spans="1:13" ht="15">
      <c r="A39" s="86" t="s">
        <v>31</v>
      </c>
      <c r="B39" s="87"/>
      <c r="C39" s="88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30.75" customHeight="1">
      <c r="A40" s="73" t="s">
        <v>32</v>
      </c>
      <c r="B40" s="74"/>
      <c r="C40" s="74"/>
      <c r="D40" s="36">
        <f>D25+D30+D31+D34+D39</f>
        <v>4530992.39</v>
      </c>
      <c r="E40" s="36">
        <f>E25+E30+E31+E34+E39</f>
        <v>0</v>
      </c>
      <c r="F40" s="36">
        <f>F25+F30+F31+F34+F39</f>
        <v>0</v>
      </c>
      <c r="G40" s="36">
        <f>G25+G30+G31+G34+G39</f>
        <v>0</v>
      </c>
      <c r="H40" s="36">
        <f>H25+H30+H31+H34+H39</f>
        <v>0</v>
      </c>
      <c r="I40" s="36">
        <f>I25+I30+I31+I34+I39</f>
        <v>0</v>
      </c>
      <c r="J40" s="36">
        <f>J25+J30+J31+J34+J39</f>
        <v>0</v>
      </c>
      <c r="K40" s="36">
        <f>K25+K30+K31+K34+K39</f>
        <v>0</v>
      </c>
      <c r="L40" s="36">
        <f>L25+L30+L31+L34+L39</f>
        <v>0</v>
      </c>
      <c r="M40" s="36">
        <f>M25+M30+M31+M34+M39</f>
        <v>0</v>
      </c>
    </row>
    <row r="41" spans="1:13" s="15" customFormat="1" ht="15">
      <c r="A41" s="13"/>
      <c r="B41" s="14"/>
      <c r="C41" s="14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46.5" customHeight="1">
      <c r="A42" s="53" t="s">
        <v>33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4" spans="1:13" ht="15">
      <c r="A44" s="82" t="s">
        <v>3</v>
      </c>
      <c r="B44" s="82"/>
      <c r="C44" s="82"/>
      <c r="D44" s="40">
        <f>$B$5+1</f>
        <v>1</v>
      </c>
      <c r="E44" s="40">
        <f>$B$5+2</f>
        <v>2</v>
      </c>
      <c r="F44" s="40">
        <f>$B$5+3</f>
        <v>3</v>
      </c>
      <c r="G44" s="40">
        <f>$B$5+4</f>
        <v>4</v>
      </c>
      <c r="H44" s="40">
        <f>$B$5+5</f>
        <v>5</v>
      </c>
      <c r="I44" s="40">
        <f>$B$5+6</f>
        <v>6</v>
      </c>
      <c r="J44" s="40">
        <f>$B$5+7</f>
        <v>7</v>
      </c>
      <c r="K44" s="40">
        <f>$B$5+8</f>
        <v>8</v>
      </c>
      <c r="L44" s="40">
        <f>$B$5+9</f>
        <v>9</v>
      </c>
      <c r="M44" s="40">
        <f>$B$5+10</f>
        <v>10</v>
      </c>
    </row>
    <row r="45" spans="1:13" ht="15">
      <c r="A45" s="81" t="s">
        <v>34</v>
      </c>
      <c r="B45" s="81"/>
      <c r="C45" s="81"/>
      <c r="D45" s="37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30" customHeight="1">
      <c r="A46" s="81" t="s">
        <v>35</v>
      </c>
      <c r="B46" s="89"/>
      <c r="C46" s="89"/>
      <c r="D46" s="37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30" customHeight="1">
      <c r="A47" s="90" t="s">
        <v>36</v>
      </c>
      <c r="B47" s="91"/>
      <c r="C47" s="91"/>
      <c r="D47" s="19"/>
      <c r="E47" s="9"/>
      <c r="F47" s="9"/>
      <c r="G47" s="9"/>
      <c r="H47" s="9"/>
      <c r="I47" s="9"/>
      <c r="J47" s="9"/>
      <c r="K47" s="9"/>
      <c r="L47" s="9"/>
      <c r="M47" s="9"/>
    </row>
    <row r="48" spans="1:13" ht="30" customHeight="1">
      <c r="A48" s="90" t="s">
        <v>37</v>
      </c>
      <c r="B48" s="91"/>
      <c r="C48" s="91"/>
      <c r="D48" s="19"/>
      <c r="E48" s="9"/>
      <c r="F48" s="9"/>
      <c r="G48" s="9"/>
      <c r="H48" s="9"/>
      <c r="I48" s="9"/>
      <c r="J48" s="9"/>
      <c r="K48" s="9"/>
      <c r="L48" s="9"/>
      <c r="M48" s="9"/>
    </row>
    <row r="49" spans="1:13" ht="30" customHeight="1">
      <c r="A49" s="90" t="s">
        <v>38</v>
      </c>
      <c r="B49" s="91"/>
      <c r="C49" s="91"/>
      <c r="D49" s="19"/>
      <c r="E49" s="9"/>
      <c r="F49" s="9"/>
      <c r="G49" s="9"/>
      <c r="H49" s="9"/>
      <c r="I49" s="9"/>
      <c r="J49" s="9"/>
      <c r="K49" s="9"/>
      <c r="L49" s="9"/>
      <c r="M49" s="9"/>
    </row>
    <row r="50" spans="1:13" ht="15">
      <c r="A50" s="92" t="s">
        <v>6</v>
      </c>
      <c r="B50" s="93"/>
      <c r="C50" s="93"/>
      <c r="D50" s="20"/>
      <c r="E50" s="21"/>
      <c r="F50" s="21"/>
      <c r="G50" s="21"/>
      <c r="H50" s="21"/>
      <c r="I50" s="21"/>
      <c r="J50" s="21"/>
      <c r="K50" s="21"/>
      <c r="L50" s="21"/>
      <c r="M50" s="21"/>
    </row>
  </sheetData>
  <sheetProtection/>
  <mergeCells count="46">
    <mergeCell ref="A46:C46"/>
    <mergeCell ref="A47:C47"/>
    <mergeCell ref="A48:C48"/>
    <mergeCell ref="A49:C49"/>
    <mergeCell ref="A50:C50"/>
    <mergeCell ref="A34:C34"/>
    <mergeCell ref="A35:C35"/>
    <mergeCell ref="A36:C36"/>
    <mergeCell ref="A37:C37"/>
    <mergeCell ref="A38:C38"/>
    <mergeCell ref="A45:C45"/>
    <mergeCell ref="A44:C44"/>
    <mergeCell ref="A42:M42"/>
    <mergeCell ref="A27:C27"/>
    <mergeCell ref="A28:C28"/>
    <mergeCell ref="A29:C29"/>
    <mergeCell ref="A30:C30"/>
    <mergeCell ref="A31:C31"/>
    <mergeCell ref="A32:C32"/>
    <mergeCell ref="A39:C39"/>
    <mergeCell ref="A40:C40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7:C7"/>
    <mergeCell ref="D7:M7"/>
    <mergeCell ref="A1:B1"/>
    <mergeCell ref="A2:M2"/>
    <mergeCell ref="A3:M3"/>
    <mergeCell ref="B4:F4"/>
    <mergeCell ref="A14:C14"/>
    <mergeCell ref="A8:C8"/>
    <mergeCell ref="A9:C9"/>
    <mergeCell ref="A10:C10"/>
    <mergeCell ref="A11:C11"/>
    <mergeCell ref="A12:C12"/>
    <mergeCell ref="A13:C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Barbero</dc:creator>
  <cp:keywords>45</cp:keywords>
  <dc:description/>
  <cp:lastModifiedBy>Bego Arenaza Bengoa</cp:lastModifiedBy>
  <dcterms:created xsi:type="dcterms:W3CDTF">2016-05-04T08:50:33Z</dcterms:created>
  <dcterms:modified xsi:type="dcterms:W3CDTF">2023-04-12T12:49:14Z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04a875-6eb2-484b-a14b-e2519851b720_Enabled">
    <vt:lpwstr>true</vt:lpwstr>
  </property>
  <property fmtid="{D5CDD505-2E9C-101B-9397-08002B2CF9AE}" pid="3" name="MSIP_Label_6c04a875-6eb2-484b-a14b-e2519851b720_SetDate">
    <vt:lpwstr>2022-03-08T10:47:59Z</vt:lpwstr>
  </property>
  <property fmtid="{D5CDD505-2E9C-101B-9397-08002B2CF9AE}" pid="4" name="MSIP_Label_6c04a875-6eb2-484b-a14b-e2519851b720_Method">
    <vt:lpwstr>Standard</vt:lpwstr>
  </property>
  <property fmtid="{D5CDD505-2E9C-101B-9397-08002B2CF9AE}" pid="5" name="MSIP_Label_6c04a875-6eb2-484b-a14b-e2519851b720_Name">
    <vt:lpwstr>External</vt:lpwstr>
  </property>
  <property fmtid="{D5CDD505-2E9C-101B-9397-08002B2CF9AE}" pid="6" name="MSIP_Label_6c04a875-6eb2-484b-a14b-e2519851b720_SiteId">
    <vt:lpwstr>14cb4ab4-62b8-45a2-a944-e225383ee1f9</vt:lpwstr>
  </property>
  <property fmtid="{D5CDD505-2E9C-101B-9397-08002B2CF9AE}" pid="7" name="MSIP_Label_6c04a875-6eb2-484b-a14b-e2519851b720_ActionId">
    <vt:lpwstr>fc2b638b-2413-4b18-889d-a547964e7301</vt:lpwstr>
  </property>
  <property fmtid="{D5CDD505-2E9C-101B-9397-08002B2CF9AE}" pid="8" name="MSIP_Label_6c04a875-6eb2-484b-a14b-e2519851b720_ContentBits">
    <vt:lpwstr>0</vt:lpwstr>
  </property>
</Properties>
</file>