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30" windowWidth="13755" windowHeight="7935" activeTab="0"/>
  </bookViews>
  <sheets>
    <sheet name="Orri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<sst xmlns="http://schemas.openxmlformats.org/spreadsheetml/2006/main" count="30" uniqueCount="24">
  <si>
    <t>D</t>
  </si>
  <si>
    <t>C</t>
  </si>
  <si>
    <t>C/D</t>
  </si>
  <si>
    <t>B</t>
  </si>
  <si>
    <t>A</t>
  </si>
  <si>
    <t>Administrari laguntzailea
Auxiliar Administrativo</t>
  </si>
  <si>
    <t>Administraria
Administrativo</t>
  </si>
  <si>
    <t>Bulego Burua
Jefatura de Negociado</t>
  </si>
  <si>
    <t>Erdi Mailako Teknikaria
Técnico/a Medio/a</t>
  </si>
  <si>
    <t>Administrazio Orokorreko Teknikaria
Técnico/a Administración General</t>
  </si>
  <si>
    <t>Goi Mailako Teknikaria
Técnico/a Superior</t>
  </si>
  <si>
    <t>Atalburua
Jefatura de Sección</t>
  </si>
  <si>
    <t>Zerbitzuburua
Jefatura de Servicio</t>
  </si>
  <si>
    <t>Idazkari Teknikoa
Secretario/a Técnico/a</t>
  </si>
  <si>
    <t>Zuzendariordea
Subdirección</t>
  </si>
  <si>
    <t>Lanpostu mota
Tipo puesto trabajo</t>
  </si>
  <si>
    <t>Sailkapen taldea
Grupo clasificación</t>
  </si>
  <si>
    <t>Oinarrizko soldata
Sueldo base</t>
  </si>
  <si>
    <t>Destino Osagarria
Complemento Destino</t>
  </si>
  <si>
    <t>Osagarri Espezifikoa
Complemento Específico</t>
  </si>
  <si>
    <t>Urteko soldata gordina
Sueldo anual bruto</t>
  </si>
  <si>
    <t xml:space="preserve"> </t>
  </si>
  <si>
    <t>* Soldatak kalkulatzerakoan, langile bakoitzaren antzinatasuna ez da kontuan hartu
* A la hora de calcular las retribuciones no se ha contabilizado la antigüedad de cada trabajador/a</t>
  </si>
  <si>
    <t>Ordainsari tarteak lanpostuen arabera - 2014
Retribuciones anuales por tipo de puesto de trabajo - 2014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</si>
</sst>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"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0</xdr:col>
      <xdr:colOff>1981200</xdr:colOff>
      <xdr:row>0</xdr:row>
      <xdr:rowOff>457200</xdr:rowOff>
    </xdr:to>
    <xdr:pic>
      <xdr:nvPicPr>
        <xdr:cNvPr id="1" name="Picture 1" descr="http://izftpp1.sare.gipuzkoa.net/intranet/baliabideak/logoak/gfa/gfa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1895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B_Modernizazioa\hobekuntza\EADMINISTRAZIOA\GARDENTASUNA-GOBERNU%20IREKIA\Gardentasuna\Edukiak\8%20Art\8.1.e-g-h-Langileak\soldata%20tarteak\Soldata%20tarteak%20lanpostu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NPOSTUka"/>
      <sheetName val="MAILAka-1"/>
      <sheetName val="MAILAka-2"/>
      <sheetName val="Datuak"/>
    </sheetNames>
    <sheetDataSet>
      <sheetData sheetId="3">
        <row r="4">
          <cell r="D4" t="str">
            <v>A1</v>
          </cell>
          <cell r="E4">
            <v>1109.5</v>
          </cell>
        </row>
        <row r="5">
          <cell r="D5" t="str">
            <v>A2</v>
          </cell>
          <cell r="E5">
            <v>958.98</v>
          </cell>
          <cell r="J5">
            <v>16700.51</v>
          </cell>
        </row>
        <row r="7">
          <cell r="D7" t="str">
            <v>C1</v>
          </cell>
          <cell r="E7">
            <v>720.02</v>
          </cell>
          <cell r="J7">
            <v>13267.5</v>
          </cell>
        </row>
        <row r="8">
          <cell r="D8" t="str">
            <v>C2</v>
          </cell>
          <cell r="E8">
            <v>599.25</v>
          </cell>
          <cell r="J8">
            <v>11783.01</v>
          </cell>
        </row>
        <row r="9">
          <cell r="J9">
            <v>10391.42</v>
          </cell>
        </row>
        <row r="10">
          <cell r="J10">
            <v>8999.83</v>
          </cell>
        </row>
        <row r="11">
          <cell r="J11">
            <v>8442.96</v>
          </cell>
        </row>
        <row r="12">
          <cell r="J12">
            <v>7840.13</v>
          </cell>
        </row>
        <row r="15">
          <cell r="J15">
            <v>6263.08</v>
          </cell>
        </row>
        <row r="16">
          <cell r="J16">
            <v>5891.78</v>
          </cell>
        </row>
        <row r="17">
          <cell r="J17">
            <v>5520.79</v>
          </cell>
        </row>
        <row r="18">
          <cell r="J18">
            <v>5195.5</v>
          </cell>
        </row>
        <row r="19">
          <cell r="J19">
            <v>4871.06</v>
          </cell>
        </row>
        <row r="20">
          <cell r="J20">
            <v>4546.19</v>
          </cell>
        </row>
        <row r="21">
          <cell r="J21">
            <v>4221.75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workbookViewId="0" topLeftCell="A1">
      <selection activeCell="H7" sqref="H7"/>
    </sheetView>
  </sheetViews>
  <sheetFormatPr defaultColWidth="11.421875" defaultRowHeight="30" customHeight="1"/>
  <cols>
    <col min="1" max="1" width="31.00390625" style="1" bestFit="1" customWidth="1"/>
    <col min="2" max="2" width="13.7109375" style="1" customWidth="1"/>
    <col min="3" max="3" width="17.28125" style="1" customWidth="1"/>
    <col min="4" max="4" width="8.57421875" style="1" customWidth="1"/>
    <col min="5" max="5" width="13.7109375" style="1" customWidth="1"/>
    <col min="6" max="6" width="22.140625" style="1" customWidth="1"/>
    <col min="7" max="7" width="21.421875" style="2" customWidth="1"/>
    <col min="8" max="8" width="20.7109375" style="2" customWidth="1"/>
    <col min="9" max="16384" width="14.57421875" style="2" customWidth="1"/>
  </cols>
  <sheetData>
    <row r="1" ht="38.25" customHeight="1"/>
    <row r="2" spans="1:8" ht="39.75" customHeight="1" thickBot="1">
      <c r="A2" s="24" t="s">
        <v>23</v>
      </c>
      <c r="B2" s="24"/>
      <c r="C2" s="24"/>
      <c r="D2" s="24"/>
      <c r="E2" s="24"/>
      <c r="F2" s="24"/>
      <c r="G2" s="24"/>
      <c r="H2" s="3"/>
    </row>
    <row r="3" spans="1:8" ht="48.75" thickBot="1">
      <c r="A3" s="4" t="s">
        <v>15</v>
      </c>
      <c r="B3" s="4" t="s">
        <v>16</v>
      </c>
      <c r="C3" s="4" t="s">
        <v>17</v>
      </c>
      <c r="D3" s="25" t="s">
        <v>18</v>
      </c>
      <c r="E3" s="26"/>
      <c r="F3" s="4" t="s">
        <v>19</v>
      </c>
      <c r="G3" s="4" t="s">
        <v>20</v>
      </c>
      <c r="H3" s="5" t="s">
        <v>21</v>
      </c>
    </row>
    <row r="4" spans="1:8" ht="18" customHeight="1">
      <c r="A4" s="27" t="s">
        <v>5</v>
      </c>
      <c r="B4" s="29" t="s">
        <v>0</v>
      </c>
      <c r="C4" s="7">
        <f>IF('[1]Datuak'!D8="C2",'[1]Datuak'!E8)</f>
        <v>599.25</v>
      </c>
      <c r="D4" s="8">
        <v>14</v>
      </c>
      <c r="E4" s="9">
        <f>'[1]Datuak'!J21</f>
        <v>4221.75</v>
      </c>
      <c r="F4" s="7">
        <v>12200.08</v>
      </c>
      <c r="G4" s="10">
        <f>C4*14+E4+F4</f>
        <v>24811.33</v>
      </c>
      <c r="H4" s="11"/>
    </row>
    <row r="5" spans="1:8" ht="18" customHeight="1" thickBot="1">
      <c r="A5" s="28"/>
      <c r="B5" s="30"/>
      <c r="C5" s="13">
        <f>IF('[1]Datuak'!D8="C2",'[1]Datuak'!E8)</f>
        <v>599.25</v>
      </c>
      <c r="D5" s="14">
        <v>15</v>
      </c>
      <c r="E5" s="15">
        <f>'[1]Datuak'!J20</f>
        <v>4546.19</v>
      </c>
      <c r="F5" s="13">
        <v>13263.63</v>
      </c>
      <c r="G5" s="16">
        <f aca="true" t="shared" si="0" ref="G5:G22">C5*14+E5+F5</f>
        <v>26199.32</v>
      </c>
      <c r="H5" s="11"/>
    </row>
    <row r="6" spans="1:8" ht="18" customHeight="1">
      <c r="A6" s="27" t="s">
        <v>6</v>
      </c>
      <c r="B6" s="29" t="s">
        <v>1</v>
      </c>
      <c r="C6" s="7">
        <f>IF('[1]Datuak'!D7="C1",'[1]Datuak'!E7)</f>
        <v>720.02</v>
      </c>
      <c r="D6" s="8">
        <v>16</v>
      </c>
      <c r="E6" s="9">
        <f>'[1]Datuak'!J19</f>
        <v>4871.06</v>
      </c>
      <c r="F6" s="7">
        <v>12636.23</v>
      </c>
      <c r="G6" s="10">
        <f t="shared" si="0"/>
        <v>27587.57</v>
      </c>
      <c r="H6" s="11"/>
    </row>
    <row r="7" spans="1:8" ht="18" customHeight="1" thickBot="1">
      <c r="A7" s="28"/>
      <c r="B7" s="30"/>
      <c r="C7" s="13">
        <f>IF('[1]Datuak'!D7="C1",'[1]Datuak'!E7)</f>
        <v>720.02</v>
      </c>
      <c r="D7" s="14">
        <v>17</v>
      </c>
      <c r="E7" s="15">
        <f>'[1]Datuak'!J18</f>
        <v>5195.5</v>
      </c>
      <c r="F7" s="13">
        <v>13699.93</v>
      </c>
      <c r="G7" s="16">
        <f t="shared" si="0"/>
        <v>28975.71</v>
      </c>
      <c r="H7" s="11"/>
    </row>
    <row r="8" spans="1:8" ht="18" customHeight="1">
      <c r="A8" s="27" t="s">
        <v>7</v>
      </c>
      <c r="B8" s="29" t="s">
        <v>2</v>
      </c>
      <c r="C8" s="7">
        <f>IF('[1]Datuak'!D7="C1",'[1]Datuak'!E7,'[1]Datuak'!E8)</f>
        <v>720.02</v>
      </c>
      <c r="D8" s="8">
        <v>17</v>
      </c>
      <c r="E8" s="9">
        <f>'[1]Datuak'!J18</f>
        <v>5195.5</v>
      </c>
      <c r="F8" s="7">
        <v>13699.93</v>
      </c>
      <c r="G8" s="10">
        <f t="shared" si="0"/>
        <v>28975.71</v>
      </c>
      <c r="H8" s="11"/>
    </row>
    <row r="9" spans="1:8" ht="18" customHeight="1" thickBot="1">
      <c r="A9" s="28"/>
      <c r="B9" s="30"/>
      <c r="C9" s="13">
        <f>IF('[1]Datuak'!D7="C1",'[1]Datuak'!E7,'[1]Datuak'!E8)</f>
        <v>720.02</v>
      </c>
      <c r="D9" s="14">
        <v>19</v>
      </c>
      <c r="E9" s="15">
        <f>'[1]Datuak'!J16</f>
        <v>5891.78</v>
      </c>
      <c r="F9" s="13">
        <v>22581.2</v>
      </c>
      <c r="G9" s="16">
        <f t="shared" si="0"/>
        <v>38553.259999999995</v>
      </c>
      <c r="H9" s="11"/>
    </row>
    <row r="10" spans="1:8" ht="18" customHeight="1">
      <c r="A10" s="27" t="s">
        <v>8</v>
      </c>
      <c r="B10" s="29" t="s">
        <v>3</v>
      </c>
      <c r="C10" s="7">
        <f>IF('[1]Datuak'!D5="A2",'[1]Datuak'!E5)</f>
        <v>958.98</v>
      </c>
      <c r="D10" s="8">
        <v>20</v>
      </c>
      <c r="E10" s="9">
        <f>'[1]Datuak'!J15</f>
        <v>6263.08</v>
      </c>
      <c r="F10" s="7">
        <v>15537.59</v>
      </c>
      <c r="G10" s="10">
        <f t="shared" si="0"/>
        <v>35226.39</v>
      </c>
      <c r="H10" s="11"/>
    </row>
    <row r="11" spans="1:8" ht="18" customHeight="1" thickBot="1">
      <c r="A11" s="28"/>
      <c r="B11" s="30"/>
      <c r="C11" s="13">
        <f>IF('[1]Datuak'!D5="A2",'[1]Datuak'!E5)</f>
        <v>958.98</v>
      </c>
      <c r="D11" s="14">
        <v>24</v>
      </c>
      <c r="E11" s="15">
        <f>'[1]Datuak'!J11</f>
        <v>8442.96</v>
      </c>
      <c r="F11" s="13">
        <v>24244.82</v>
      </c>
      <c r="G11" s="16">
        <f t="shared" si="0"/>
        <v>46113.5</v>
      </c>
      <c r="H11" s="11"/>
    </row>
    <row r="12" spans="1:8" ht="18" customHeight="1">
      <c r="A12" s="27" t="s">
        <v>9</v>
      </c>
      <c r="B12" s="29" t="s">
        <v>4</v>
      </c>
      <c r="C12" s="7">
        <f>IF('[1]Datuak'!D4="A1",'[1]Datuak'!E4)</f>
        <v>1109.5</v>
      </c>
      <c r="D12" s="8">
        <v>23</v>
      </c>
      <c r="E12" s="9">
        <f>'[1]Datuak'!J12</f>
        <v>7840.13</v>
      </c>
      <c r="F12" s="7">
        <v>18245.03</v>
      </c>
      <c r="G12" s="10">
        <f t="shared" si="0"/>
        <v>41618.16</v>
      </c>
      <c r="H12" s="11"/>
    </row>
    <row r="13" spans="1:8" ht="18" customHeight="1" thickBot="1">
      <c r="A13" s="28"/>
      <c r="B13" s="30"/>
      <c r="C13" s="13">
        <f>IF('[1]Datuak'!D4="A1",'[1]Datuak'!E4)</f>
        <v>1109.5</v>
      </c>
      <c r="D13" s="14">
        <v>24</v>
      </c>
      <c r="E13" s="15">
        <f>'[1]Datuak'!J11</f>
        <v>8442.96</v>
      </c>
      <c r="F13" s="13">
        <v>19203.41</v>
      </c>
      <c r="G13" s="16">
        <f t="shared" si="0"/>
        <v>43179.369999999995</v>
      </c>
      <c r="H13" s="11"/>
    </row>
    <row r="14" spans="1:8" ht="18" customHeight="1">
      <c r="A14" s="27" t="s">
        <v>10</v>
      </c>
      <c r="B14" s="29" t="s">
        <v>4</v>
      </c>
      <c r="C14" s="7">
        <f>IF('[1]Datuak'!D4="A1",'[1]Datuak'!E4)</f>
        <v>1109.5</v>
      </c>
      <c r="D14" s="8">
        <v>23</v>
      </c>
      <c r="E14" s="9">
        <f>'[1]Datuak'!J12</f>
        <v>7840.13</v>
      </c>
      <c r="F14" s="7">
        <v>18245.03</v>
      </c>
      <c r="G14" s="10">
        <f t="shared" si="0"/>
        <v>41618.16</v>
      </c>
      <c r="H14" s="11"/>
    </row>
    <row r="15" spans="1:8" ht="18" customHeight="1" thickBot="1">
      <c r="A15" s="28"/>
      <c r="B15" s="30"/>
      <c r="C15" s="13">
        <f>IF('[1]Datuak'!D4="A1",'[1]Datuak'!E4)</f>
        <v>1109.5</v>
      </c>
      <c r="D15" s="14">
        <v>27</v>
      </c>
      <c r="E15" s="15">
        <f>'[1]Datuak'!J8</f>
        <v>11783.01</v>
      </c>
      <c r="F15" s="13">
        <v>37369.8</v>
      </c>
      <c r="G15" s="16">
        <f t="shared" si="0"/>
        <v>64685.810000000005</v>
      </c>
      <c r="H15" s="11"/>
    </row>
    <row r="16" spans="1:8" ht="18" customHeight="1">
      <c r="A16" s="27" t="s">
        <v>11</v>
      </c>
      <c r="B16" s="6" t="s">
        <v>2</v>
      </c>
      <c r="C16" s="7">
        <f>IF('[1]Datuak'!D7="C1",'[1]Datuak'!E7)</f>
        <v>720.02</v>
      </c>
      <c r="D16" s="8">
        <v>18</v>
      </c>
      <c r="E16" s="9">
        <f>'[1]Datuak'!J17</f>
        <v>5520.79</v>
      </c>
      <c r="F16" s="7">
        <v>14762.98</v>
      </c>
      <c r="G16" s="10">
        <f t="shared" si="0"/>
        <v>30364.05</v>
      </c>
      <c r="H16" s="11"/>
    </row>
    <row r="17" spans="1:8" ht="18" customHeight="1" thickBot="1">
      <c r="A17" s="28"/>
      <c r="B17" s="12" t="s">
        <v>4</v>
      </c>
      <c r="C17" s="13">
        <f>IF('[1]Datuak'!D4="A1",'[1]Datuak'!E4)</f>
        <v>1109.5</v>
      </c>
      <c r="D17" s="14">
        <v>26</v>
      </c>
      <c r="E17" s="15">
        <f>'[1]Datuak'!J9</f>
        <v>10391.42</v>
      </c>
      <c r="F17" s="13">
        <v>36385.56</v>
      </c>
      <c r="G17" s="16">
        <f t="shared" si="0"/>
        <v>62309.979999999996</v>
      </c>
      <c r="H17" s="11"/>
    </row>
    <row r="18" spans="1:8" ht="18" customHeight="1">
      <c r="A18" s="27" t="s">
        <v>12</v>
      </c>
      <c r="B18" s="29" t="s">
        <v>4</v>
      </c>
      <c r="C18" s="7">
        <f>IF('[1]Datuak'!D4="A1",'[1]Datuak'!E4)</f>
        <v>1109.5</v>
      </c>
      <c r="D18" s="8">
        <v>25</v>
      </c>
      <c r="E18" s="9">
        <f>'[1]Datuak'!J10</f>
        <v>8999.83</v>
      </c>
      <c r="F18" s="7">
        <v>30389.73</v>
      </c>
      <c r="G18" s="10">
        <f t="shared" si="0"/>
        <v>54922.56</v>
      </c>
      <c r="H18" s="11"/>
    </row>
    <row r="19" spans="1:8" ht="18" customHeight="1" thickBot="1">
      <c r="A19" s="28"/>
      <c r="B19" s="30"/>
      <c r="C19" s="13">
        <f>IF('[1]Datuak'!D4="A1",'[1]Datuak'!E4)</f>
        <v>1109.5</v>
      </c>
      <c r="D19" s="14">
        <v>30</v>
      </c>
      <c r="E19" s="15">
        <f>'[1]Datuak'!J5</f>
        <v>16700.51</v>
      </c>
      <c r="F19" s="13">
        <v>42389.41</v>
      </c>
      <c r="G19" s="16">
        <f t="shared" si="0"/>
        <v>74622.92</v>
      </c>
      <c r="H19" s="11"/>
    </row>
    <row r="20" spans="1:8" ht="18" customHeight="1">
      <c r="A20" s="27" t="s">
        <v>13</v>
      </c>
      <c r="B20" s="29" t="s">
        <v>4</v>
      </c>
      <c r="C20" s="7">
        <f>IF('[1]Datuak'!D4="A1",'[1]Datuak'!E4)</f>
        <v>1109.5</v>
      </c>
      <c r="D20" s="8">
        <v>27</v>
      </c>
      <c r="E20" s="9">
        <f>'[1]Datuak'!J8</f>
        <v>11783.01</v>
      </c>
      <c r="F20" s="7">
        <v>37369.8</v>
      </c>
      <c r="G20" s="10">
        <f t="shared" si="0"/>
        <v>64685.810000000005</v>
      </c>
      <c r="H20" s="11"/>
    </row>
    <row r="21" spans="1:8" ht="18" customHeight="1" thickBot="1">
      <c r="A21" s="28"/>
      <c r="B21" s="30"/>
      <c r="C21" s="13">
        <f>IF('[1]Datuak'!D4="A1",'[1]Datuak'!E4)</f>
        <v>1109.5</v>
      </c>
      <c r="D21" s="14">
        <v>28</v>
      </c>
      <c r="E21" s="15">
        <f>'[1]Datuak'!J7</f>
        <v>13267.5</v>
      </c>
      <c r="F21" s="13">
        <v>40949.13</v>
      </c>
      <c r="G21" s="16">
        <f t="shared" si="0"/>
        <v>69749.63</v>
      </c>
      <c r="H21" s="11"/>
    </row>
    <row r="22" spans="1:8" ht="25.5" customHeight="1" thickBot="1">
      <c r="A22" s="17" t="s">
        <v>14</v>
      </c>
      <c r="B22" s="18" t="s">
        <v>4</v>
      </c>
      <c r="C22" s="19">
        <f>IF('[1]Datuak'!D4="A1",'[1]Datuak'!E4)</f>
        <v>1109.5</v>
      </c>
      <c r="D22" s="20">
        <v>30</v>
      </c>
      <c r="E22" s="21">
        <f>'[1]Datuak'!J5</f>
        <v>16700.51</v>
      </c>
      <c r="F22" s="19">
        <v>42389.41</v>
      </c>
      <c r="G22" s="22">
        <f t="shared" si="0"/>
        <v>74622.92</v>
      </c>
      <c r="H22" s="11"/>
    </row>
    <row r="23" ht="5.25" customHeight="1">
      <c r="G23" s="1"/>
    </row>
    <row r="24" spans="1:8" ht="23.25" customHeight="1">
      <c r="A24" s="31" t="s">
        <v>22</v>
      </c>
      <c r="B24" s="32"/>
      <c r="C24" s="32"/>
      <c r="D24" s="32"/>
      <c r="E24" s="32"/>
      <c r="F24" s="32"/>
      <c r="G24" s="32"/>
      <c r="H24" s="23"/>
    </row>
  </sheetData>
  <mergeCells count="20">
    <mergeCell ref="A20:A21"/>
    <mergeCell ref="B20:B21"/>
    <mergeCell ref="A24:G24"/>
    <mergeCell ref="A14:A15"/>
    <mergeCell ref="B14:B15"/>
    <mergeCell ref="A16:A17"/>
    <mergeCell ref="A18:A19"/>
    <mergeCell ref="B18:B19"/>
    <mergeCell ref="A10:A11"/>
    <mergeCell ref="B10:B11"/>
    <mergeCell ref="A12:A13"/>
    <mergeCell ref="B12:B13"/>
    <mergeCell ref="A6:A7"/>
    <mergeCell ref="B6:B7"/>
    <mergeCell ref="A8:A9"/>
    <mergeCell ref="B8:B9"/>
    <mergeCell ref="A2:G2"/>
    <mergeCell ref="D3:E3"/>
    <mergeCell ref="A4:A5"/>
    <mergeCell ref="B4:B5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IZFE</dc:creator>
  <cp:keywords/>
  <dc:description/>
  <cp:lastModifiedBy> </cp:lastModifiedBy>
  <dcterms:created xsi:type="dcterms:W3CDTF">2014-12-29T07:59:29Z</dcterms:created>
  <dcterms:modified xsi:type="dcterms:W3CDTF">2015-01-12T09:40:05Z</dcterms:modified>
  <cp:category/>
  <cp:version/>
  <cp:contentType/>
  <cp:contentStatus/>
</cp:coreProperties>
</file>