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52" windowWidth="9420" windowHeight="4380"/>
  </bookViews>
  <sheets>
    <sheet name="Préstamos" sheetId="1" r:id="rId1"/>
    <sheet name="Líneas de crédito" sheetId="2" r:id="rId2"/>
    <sheet name="Corto" sheetId="3" r:id="rId3"/>
  </sheets>
  <definedNames>
    <definedName name="_xlnm.Print_Area" localSheetId="2">Corto!$A$1:$M$6</definedName>
    <definedName name="_xlnm.Print_Area" localSheetId="1">'Líneas de crédito'!$A$1:$K$11</definedName>
    <definedName name="_xlnm.Print_Area" localSheetId="0">Préstamos!$A$1:$M$26</definedName>
  </definedNames>
  <calcPr calcId="145621"/>
</workbook>
</file>

<file path=xl/calcChain.xml><?xml version="1.0" encoding="utf-8"?>
<calcChain xmlns="http://schemas.openxmlformats.org/spreadsheetml/2006/main">
  <c r="K5" i="1" l="1"/>
  <c r="L25" i="1"/>
  <c r="L24" i="1"/>
  <c r="K13" i="1"/>
  <c r="K6" i="1"/>
</calcChain>
</file>

<file path=xl/sharedStrings.xml><?xml version="1.0" encoding="utf-8"?>
<sst xmlns="http://schemas.openxmlformats.org/spreadsheetml/2006/main" count="194" uniqueCount="88">
  <si>
    <t>MAILEGUAK / PRÉSTAMOS</t>
  </si>
  <si>
    <t>EPEMUGA / VENCIMIENTO</t>
  </si>
  <si>
    <t>FORMALIZAZIOA / FORMALIZACIÓN</t>
  </si>
  <si>
    <t>INTERES TASA / TIPO DE INTERÉS</t>
  </si>
  <si>
    <t>HASIERAKO ZENBATEKOA / IMPORTE INICIAL</t>
  </si>
  <si>
    <t>2007/12/11</t>
  </si>
  <si>
    <t>2027/12/11</t>
  </si>
  <si>
    <t>Urterokoa / Anual</t>
  </si>
  <si>
    <t>2008/07/11</t>
  </si>
  <si>
    <t>2033/07/11</t>
  </si>
  <si>
    <t>ERREFERENTZIA / REFERENCIA</t>
  </si>
  <si>
    <t>Aldakorra / variable</t>
  </si>
  <si>
    <t xml:space="preserve">INTERESEN ORDAINKETA / PAGO INTERESES </t>
  </si>
  <si>
    <t>Hiruhilekoa / Trimestral</t>
  </si>
  <si>
    <t xml:space="preserve"> Eur 3h/m + %1,10</t>
  </si>
  <si>
    <t>2010/04/27</t>
  </si>
  <si>
    <t>2020/04/27</t>
  </si>
  <si>
    <t xml:space="preserve"> Eur 3h/m + %0,94</t>
  </si>
  <si>
    <t xml:space="preserve"> Eur 3h/m + %0,72</t>
  </si>
  <si>
    <t>2012/02/24</t>
  </si>
  <si>
    <t>2019/02/24</t>
  </si>
  <si>
    <t>2013/06/11</t>
  </si>
  <si>
    <t>2018/06/11</t>
  </si>
  <si>
    <t>2020/06/11</t>
  </si>
  <si>
    <t xml:space="preserve"> Eur 3h/m + %3,55</t>
  </si>
  <si>
    <t>2013/11/29</t>
  </si>
  <si>
    <t>2018/06/30</t>
  </si>
  <si>
    <t>AMORTIZAZIOA / AMORTIZACIÓN</t>
  </si>
  <si>
    <t>2014/06/11</t>
  </si>
  <si>
    <t>2019/06/11</t>
  </si>
  <si>
    <t>2014/06/18</t>
  </si>
  <si>
    <t>2021/06/18</t>
  </si>
  <si>
    <t>KREDITU LERROAK / LÍNEAS DE CRÉDITO</t>
  </si>
  <si>
    <t>ZENBATEKOA / IMPORTE</t>
  </si>
  <si>
    <t>DIFERENTZIALA / DIFERENCIAL</t>
  </si>
  <si>
    <t>2015/11/15</t>
  </si>
  <si>
    <t>2018/10/18</t>
  </si>
  <si>
    <t xml:space="preserve"> Eur 3h/m</t>
  </si>
  <si>
    <t xml:space="preserve">Euribor epearen arabera / Euribor según plazo </t>
  </si>
  <si>
    <t>MAILEGUAK EPE LABURRERA / PRÉSTAMOS CORTO PLAZO</t>
  </si>
  <si>
    <t xml:space="preserve"> Eur 3h/m + %0,92</t>
  </si>
  <si>
    <t>Finkoa / Fijo</t>
  </si>
  <si>
    <t>-</t>
  </si>
  <si>
    <t>2022/04/17</t>
  </si>
  <si>
    <t>2015/04/17</t>
  </si>
  <si>
    <t>2020/11/15</t>
  </si>
  <si>
    <t>2016/03/22</t>
  </si>
  <si>
    <t>2026/03/22</t>
  </si>
  <si>
    <t>2015/04/27</t>
  </si>
  <si>
    <t>ERABILG. KOMISIOA / COMISIÓN DISPON.</t>
  </si>
  <si>
    <t>Mugaegunean  / A vencimiento</t>
  </si>
  <si>
    <t>2017/03/28</t>
  </si>
  <si>
    <t>2027/03/28</t>
  </si>
  <si>
    <t>%0,45-0,40</t>
  </si>
  <si>
    <t xml:space="preserve">  Mailegua EIB AP-1 (1.tartea) / Préstamo BEI AP-1 (1º tramo)</t>
  </si>
  <si>
    <t xml:space="preserve">  Mailegua EIB AP-1 (2.tartea) / Préstamo BEI AP-1 (2º tramo)</t>
  </si>
  <si>
    <t xml:space="preserve">  Mailegua / Préstamo KUTXABANK (2012)</t>
  </si>
  <si>
    <t xml:space="preserve">  Mailegua / Préstamo BANKOA </t>
  </si>
  <si>
    <t xml:space="preserve">  Mailegua / Préstamo BBVA (2013)</t>
  </si>
  <si>
    <t xml:space="preserve">  Mailegua  EUSKO JAURLARITZA / Préstamo  GOBIERNO VASCO</t>
  </si>
  <si>
    <t xml:space="preserve">  Mailegua / Préstamo KUTXABANK (2014)</t>
  </si>
  <si>
    <t xml:space="preserve">  Mailegua / Préstamo DEUTSCHE PFANDBRIEFBANK</t>
  </si>
  <si>
    <t xml:space="preserve">  Mailegua / Préstamo  KUTXABANK (2015)</t>
  </si>
  <si>
    <t xml:space="preserve">  Mailegua / Préstamo KUTXABANK (2016)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</si>
  <si>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</si>
  <si>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</si>
  <si>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</si>
  <si>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</si>
  <si>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 xml:space="preserve">  Mailegua / Préstamo SABADELL  (2017)</t>
  </si>
  <si>
    <t xml:space="preserve">  Mailegua / Préstamo TRIODOS</t>
  </si>
  <si>
    <t xml:space="preserve">  Euribor epekako mailegua / Préstamo por disposiones euribor B. SABADELL</t>
  </si>
  <si>
    <t xml:space="preserve">  Mailegua / Préstamo BANKIA (2018)</t>
  </si>
  <si>
    <t xml:space="preserve">  Mailegua / Préstamo BANKINTER (2018)</t>
  </si>
  <si>
    <t>2018/04/27</t>
  </si>
  <si>
    <t>2028/04/27</t>
  </si>
  <si>
    <t xml:space="preserve">  Mailegua / Préstamo BANKINTER (2013)</t>
  </si>
  <si>
    <t xml:space="preserve">  Mailegua / Préstamo BANKIA (2010)</t>
  </si>
  <si>
    <t xml:space="preserve">  Ez dago eragiketarik / No hay operaciones</t>
  </si>
  <si>
    <t xml:space="preserve">  Mailegua / Préstamo CAIXABANK (2010)</t>
  </si>
  <si>
    <t xml:space="preserve">  Kreditu lerroa / Línea de crédito BBVA</t>
  </si>
  <si>
    <t xml:space="preserve">  Kreditu lerroa / Línea de crédito KUTXABANK</t>
  </si>
  <si>
    <t xml:space="preserve">  Kreditu lerroa / Línea de crédito EUSKADIKO KUTXA</t>
  </si>
  <si>
    <t>ZORPETZEAREN EGOERA 2018-12-31 / SITUACIÓN DEUDA 31-12-2018</t>
  </si>
  <si>
    <t>SALDO BIZIA 18-12-31 /  SALDO VIVO 31-12-18</t>
  </si>
  <si>
    <t>INT. TASA 18-12-31 / TIPO INTERÉS. 31-12-18</t>
  </si>
  <si>
    <t xml:space="preserve"> ZORPETZEAREN EGOERA 2018-12-31 / SITUACIÓN DEUDA 31-12-2018</t>
  </si>
  <si>
    <t>ERABILIA 18-12-31 / DISPOSICIÓN 31-12-18</t>
  </si>
  <si>
    <t>2023/10/18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</si>
</sst>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9" formatCode="#,##0\ &quot;€&quot;"/>
    <numFmt numFmtId="191" formatCode="%0.000"/>
    <numFmt numFmtId="192" formatCode="_-* #,##0.00\ [$€]_-;\-* #,##0.00\ [$€]_-;_-* &quot;-&quot;??\ [$€]_-;_-@_-"/>
    <numFmt numFmtId="194" formatCode="%0.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89" fontId="1" fillId="3" borderId="4" xfId="2" applyNumberFormat="1" applyFont="1" applyFill="1" applyBorder="1" applyAlignment="1">
      <alignment horizontal="center" vertical="center"/>
    </xf>
    <xf numFmtId="49" fontId="1" fillId="3" borderId="5" xfId="2" applyNumberFormat="1" applyFont="1" applyFill="1" applyBorder="1" applyAlignment="1">
      <alignment horizontal="center" vertical="center"/>
    </xf>
    <xf numFmtId="189" fontId="1" fillId="3" borderId="5" xfId="2" applyNumberFormat="1" applyFont="1" applyFill="1" applyBorder="1" applyAlignment="1">
      <alignment horizontal="center" vertical="center"/>
    </xf>
    <xf numFmtId="4" fontId="1" fillId="3" borderId="5" xfId="2" applyNumberFormat="1" applyFont="1" applyFill="1" applyBorder="1" applyAlignment="1">
      <alignment horizontal="center" vertical="center"/>
    </xf>
    <xf numFmtId="191" fontId="1" fillId="3" borderId="6" xfId="2" applyNumberFormat="1" applyFont="1" applyFill="1" applyBorder="1" applyAlignment="1">
      <alignment horizontal="center" vertical="center"/>
    </xf>
    <xf numFmtId="49" fontId="1" fillId="3" borderId="7" xfId="2" applyNumberFormat="1" applyFont="1" applyFill="1" applyBorder="1" applyAlignment="1">
      <alignment horizontal="center" vertical="center"/>
    </xf>
    <xf numFmtId="49" fontId="1" fillId="3" borderId="8" xfId="2" applyNumberFormat="1" applyFont="1" applyFill="1" applyBorder="1" applyAlignment="1">
      <alignment horizontal="center" vertical="center"/>
    </xf>
    <xf numFmtId="189" fontId="1" fillId="3" borderId="8" xfId="2" applyNumberFormat="1" applyFont="1" applyFill="1" applyBorder="1" applyAlignment="1">
      <alignment horizontal="center" vertical="center"/>
    </xf>
    <xf numFmtId="4" fontId="1" fillId="3" borderId="8" xfId="2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9" fontId="1" fillId="3" borderId="10" xfId="2" applyNumberFormat="1" applyFont="1" applyFill="1" applyBorder="1" applyAlignment="1">
      <alignment horizontal="center" vertical="center"/>
    </xf>
    <xf numFmtId="189" fontId="1" fillId="3" borderId="11" xfId="2" applyNumberFormat="1" applyFont="1" applyFill="1" applyBorder="1" applyAlignment="1">
      <alignment horizontal="center" vertical="center"/>
    </xf>
    <xf numFmtId="49" fontId="1" fillId="3" borderId="12" xfId="2" applyNumberFormat="1" applyFont="1" applyFill="1" applyBorder="1" applyAlignment="1">
      <alignment horizontal="center" vertical="center"/>
    </xf>
    <xf numFmtId="189" fontId="1" fillId="3" borderId="13" xfId="2" applyNumberFormat="1" applyFont="1" applyFill="1" applyBorder="1" applyAlignment="1">
      <alignment horizontal="center" vertical="center"/>
    </xf>
    <xf numFmtId="189" fontId="1" fillId="3" borderId="14" xfId="2" applyNumberFormat="1" applyFont="1" applyFill="1" applyBorder="1" applyAlignment="1">
      <alignment horizontal="center" vertical="center"/>
    </xf>
    <xf numFmtId="49" fontId="1" fillId="3" borderId="15" xfId="2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89" fontId="1" fillId="3" borderId="8" xfId="2" applyNumberFormat="1" applyFont="1" applyFill="1" applyBorder="1" applyAlignment="1">
      <alignment horizontal="center" vertical="center" wrapText="1"/>
    </xf>
    <xf numFmtId="189" fontId="1" fillId="3" borderId="17" xfId="2" applyNumberFormat="1" applyFont="1" applyFill="1" applyBorder="1" applyAlignment="1">
      <alignment horizontal="center" vertical="center"/>
    </xf>
    <xf numFmtId="189" fontId="5" fillId="0" borderId="0" xfId="0" applyNumberFormat="1" applyFont="1"/>
    <xf numFmtId="189" fontId="1" fillId="0" borderId="4" xfId="2" applyNumberFormat="1" applyFont="1" applyFill="1" applyBorder="1" applyAlignment="1">
      <alignment horizontal="center" vertical="center"/>
    </xf>
    <xf numFmtId="191" fontId="1" fillId="0" borderId="18" xfId="2" applyNumberFormat="1" applyFont="1" applyFill="1" applyBorder="1" applyAlignment="1">
      <alignment horizontal="center" vertical="center"/>
    </xf>
    <xf numFmtId="191" fontId="1" fillId="0" borderId="19" xfId="2" applyNumberFormat="1" applyFont="1" applyFill="1" applyBorder="1" applyAlignment="1">
      <alignment horizontal="center" vertical="center"/>
    </xf>
    <xf numFmtId="191" fontId="1" fillId="0" borderId="20" xfId="2" applyNumberFormat="1" applyFont="1" applyFill="1" applyBorder="1" applyAlignment="1">
      <alignment horizontal="center" vertical="center"/>
    </xf>
    <xf numFmtId="189" fontId="1" fillId="0" borderId="0" xfId="0" applyNumberFormat="1" applyFont="1"/>
    <xf numFmtId="192" fontId="1" fillId="0" borderId="0" xfId="1" applyFont="1"/>
    <xf numFmtId="194" fontId="1" fillId="3" borderId="21" xfId="2" applyNumberFormat="1" applyFont="1" applyFill="1" applyBorder="1" applyAlignment="1">
      <alignment horizontal="center" vertical="center"/>
    </xf>
    <xf numFmtId="194" fontId="1" fillId="3" borderId="22" xfId="2" applyNumberFormat="1" applyFont="1" applyFill="1" applyBorder="1" applyAlignment="1">
      <alignment horizontal="center" vertical="center"/>
    </xf>
    <xf numFmtId="189" fontId="1" fillId="0" borderId="0" xfId="0" applyNumberFormat="1" applyFont="1" applyBorder="1"/>
    <xf numFmtId="189" fontId="1" fillId="0" borderId="23" xfId="2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9" fontId="1" fillId="3" borderId="11" xfId="2" applyNumberFormat="1" applyFont="1" applyFill="1" applyBorder="1" applyAlignment="1">
      <alignment horizontal="center" vertical="center"/>
    </xf>
    <xf numFmtId="49" fontId="1" fillId="3" borderId="17" xfId="2" applyNumberFormat="1" applyFont="1" applyFill="1" applyBorder="1" applyAlignment="1">
      <alignment horizontal="center" vertical="center"/>
    </xf>
    <xf numFmtId="4" fontId="1" fillId="3" borderId="17" xfId="2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94" fontId="1" fillId="3" borderId="28" xfId="2" applyNumberFormat="1" applyFont="1" applyFill="1" applyBorder="1" applyAlignment="1">
      <alignment horizontal="center" vertical="center"/>
    </xf>
    <xf numFmtId="194" fontId="1" fillId="3" borderId="29" xfId="2" applyNumberFormat="1" applyFont="1" applyFill="1" applyBorder="1" applyAlignment="1">
      <alignment horizontal="center" vertical="center"/>
    </xf>
    <xf numFmtId="0" fontId="1" fillId="0" borderId="0" xfId="0" applyFont="1" applyBorder="1"/>
    <xf numFmtId="191" fontId="1" fillId="0" borderId="30" xfId="2" applyNumberFormat="1" applyFont="1" applyFill="1" applyBorder="1" applyAlignment="1">
      <alignment horizontal="center" vertical="center"/>
    </xf>
    <xf numFmtId="49" fontId="0" fillId="3" borderId="31" xfId="2" applyNumberFormat="1" applyFont="1" applyFill="1" applyBorder="1" applyAlignment="1">
      <alignment horizontal="center" vertical="center"/>
    </xf>
    <xf numFmtId="49" fontId="0" fillId="3" borderId="32" xfId="2" applyNumberFormat="1" applyFont="1" applyFill="1" applyBorder="1" applyAlignment="1">
      <alignment horizontal="center" vertical="center"/>
    </xf>
    <xf numFmtId="49" fontId="0" fillId="3" borderId="8" xfId="2" applyNumberFormat="1" applyFont="1" applyFill="1" applyBorder="1" applyAlignment="1">
      <alignment horizontal="center" vertical="center"/>
    </xf>
    <xf numFmtId="191" fontId="5" fillId="0" borderId="0" xfId="0" applyNumberFormat="1" applyFont="1"/>
    <xf numFmtId="189" fontId="1" fillId="3" borderId="12" xfId="2" applyNumberFormat="1" applyFont="1" applyFill="1" applyBorder="1" applyAlignment="1">
      <alignment horizontal="center" vertical="center"/>
    </xf>
    <xf numFmtId="189" fontId="1" fillId="3" borderId="33" xfId="2" applyNumberFormat="1" applyFont="1" applyFill="1" applyBorder="1" applyAlignment="1">
      <alignment horizontal="center" vertical="center"/>
    </xf>
    <xf numFmtId="189" fontId="1" fillId="3" borderId="34" xfId="2" applyNumberFormat="1" applyFont="1" applyFill="1" applyBorder="1" applyAlignment="1">
      <alignment horizontal="center" vertical="center"/>
    </xf>
    <xf numFmtId="189" fontId="1" fillId="3" borderId="35" xfId="2" applyNumberFormat="1" applyFont="1" applyFill="1" applyBorder="1" applyAlignment="1">
      <alignment horizontal="center" vertical="center"/>
    </xf>
    <xf numFmtId="191" fontId="1" fillId="3" borderId="17" xfId="2" applyNumberFormat="1" applyFont="1" applyFill="1" applyBorder="1" applyAlignment="1">
      <alignment horizontal="center" vertical="center"/>
    </xf>
    <xf numFmtId="191" fontId="1" fillId="3" borderId="8" xfId="2" applyNumberFormat="1" applyFont="1" applyFill="1" applyBorder="1" applyAlignment="1">
      <alignment horizontal="center" vertical="center"/>
    </xf>
    <xf numFmtId="191" fontId="1" fillId="3" borderId="32" xfId="2" applyNumberFormat="1" applyFont="1" applyFill="1" applyBorder="1" applyAlignment="1">
      <alignment horizontal="center" vertical="center"/>
    </xf>
    <xf numFmtId="191" fontId="1" fillId="3" borderId="5" xfId="2" applyNumberFormat="1" applyFont="1" applyFill="1" applyBorder="1" applyAlignment="1">
      <alignment horizontal="center" vertical="center"/>
    </xf>
    <xf numFmtId="0" fontId="0" fillId="0" borderId="0" xfId="0" applyBorder="1"/>
    <xf numFmtId="191" fontId="3" fillId="0" borderId="36" xfId="2" applyNumberFormat="1" applyFont="1" applyFill="1" applyBorder="1" applyAlignment="1">
      <alignment horizontal="center" vertical="center"/>
    </xf>
    <xf numFmtId="194" fontId="3" fillId="3" borderId="21" xfId="2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189" fontId="1" fillId="0" borderId="30" xfId="0" applyNumberFormat="1" applyFont="1" applyBorder="1"/>
    <xf numFmtId="189" fontId="2" fillId="0" borderId="30" xfId="0" applyNumberFormat="1" applyFont="1" applyBorder="1" applyAlignment="1">
      <alignment horizontal="center" vertical="center"/>
    </xf>
    <xf numFmtId="0" fontId="4" fillId="3" borderId="41" xfId="0" applyFont="1" applyFill="1" applyBorder="1" applyAlignment="1">
      <alignment vertical="center"/>
    </xf>
    <xf numFmtId="49" fontId="1" fillId="3" borderId="42" xfId="2" applyNumberFormat="1" applyFont="1" applyFill="1" applyBorder="1" applyAlignment="1">
      <alignment horizontal="center" vertical="center"/>
    </xf>
    <xf numFmtId="49" fontId="0" fillId="3" borderId="43" xfId="2" applyNumberFormat="1" applyFont="1" applyFill="1" applyBorder="1" applyAlignment="1">
      <alignment horizontal="center" vertical="center"/>
    </xf>
    <xf numFmtId="49" fontId="1" fillId="3" borderId="43" xfId="2" applyNumberFormat="1" applyFont="1" applyFill="1" applyBorder="1" applyAlignment="1">
      <alignment horizontal="center" vertical="center"/>
    </xf>
    <xf numFmtId="191" fontId="1" fillId="3" borderId="43" xfId="2" applyNumberFormat="1" applyFont="1" applyFill="1" applyBorder="1" applyAlignment="1">
      <alignment horizontal="center" vertical="center"/>
    </xf>
    <xf numFmtId="189" fontId="1" fillId="3" borderId="44" xfId="2" applyNumberFormat="1" applyFont="1" applyFill="1" applyBorder="1" applyAlignment="1">
      <alignment horizontal="center" vertical="center"/>
    </xf>
    <xf numFmtId="4" fontId="1" fillId="3" borderId="43" xfId="2" applyNumberFormat="1" applyFont="1" applyFill="1" applyBorder="1" applyAlignment="1">
      <alignment horizontal="center" vertical="center"/>
    </xf>
    <xf numFmtId="189" fontId="9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49" fontId="0" fillId="3" borderId="45" xfId="2" applyNumberFormat="1" applyFont="1" applyFill="1" applyBorder="1" applyAlignment="1">
      <alignment horizontal="center" vertical="center"/>
    </xf>
    <xf numFmtId="49" fontId="0" fillId="3" borderId="44" xfId="2" applyNumberFormat="1" applyFont="1" applyFill="1" applyBorder="1" applyAlignment="1">
      <alignment horizontal="center" vertical="center"/>
    </xf>
    <xf numFmtId="49" fontId="0" fillId="3" borderId="7" xfId="2" applyNumberFormat="1" applyFont="1" applyFill="1" applyBorder="1" applyAlignment="1">
      <alignment horizontal="center" vertical="center"/>
    </xf>
    <xf numFmtId="49" fontId="0" fillId="3" borderId="35" xfId="2" applyNumberFormat="1" applyFont="1" applyFill="1" applyBorder="1" applyAlignment="1">
      <alignment horizontal="center" vertical="center"/>
    </xf>
    <xf numFmtId="191" fontId="0" fillId="3" borderId="46" xfId="2" applyNumberFormat="1" applyFont="1" applyFill="1" applyBorder="1" applyAlignment="1">
      <alignment horizontal="center" vertical="center"/>
    </xf>
    <xf numFmtId="49" fontId="3" fillId="3" borderId="45" xfId="2" applyNumberFormat="1" applyFont="1" applyFill="1" applyBorder="1" applyAlignment="1">
      <alignment horizontal="center" vertical="center"/>
    </xf>
    <xf numFmtId="49" fontId="3" fillId="3" borderId="35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189" fontId="10" fillId="3" borderId="17" xfId="2" applyNumberFormat="1" applyFont="1" applyFill="1" applyBorder="1" applyAlignment="1">
      <alignment horizontal="center" vertical="center"/>
    </xf>
    <xf numFmtId="191" fontId="10" fillId="3" borderId="19" xfId="2" applyNumberFormat="1" applyFont="1" applyFill="1" applyBorder="1" applyAlignment="1">
      <alignment horizontal="center" vertical="center"/>
    </xf>
    <xf numFmtId="189" fontId="10" fillId="3" borderId="8" xfId="2" applyNumberFormat="1" applyFont="1" applyFill="1" applyBorder="1" applyAlignment="1">
      <alignment horizontal="center" vertical="center"/>
    </xf>
    <xf numFmtId="191" fontId="10" fillId="3" borderId="46" xfId="2" applyNumberFormat="1" applyFont="1" applyFill="1" applyBorder="1" applyAlignment="1">
      <alignment horizontal="center" vertical="center"/>
    </xf>
    <xf numFmtId="189" fontId="10" fillId="0" borderId="8" xfId="2" applyNumberFormat="1" applyFont="1" applyFill="1" applyBorder="1" applyAlignment="1">
      <alignment horizontal="center" vertical="center"/>
    </xf>
    <xf numFmtId="191" fontId="10" fillId="0" borderId="46" xfId="2" applyNumberFormat="1" applyFont="1" applyFill="1" applyBorder="1" applyAlignment="1">
      <alignment horizontal="center" vertical="center"/>
    </xf>
    <xf numFmtId="189" fontId="10" fillId="3" borderId="32" xfId="2" applyNumberFormat="1" applyFont="1" applyFill="1" applyBorder="1" applyAlignment="1">
      <alignment horizontal="center" vertical="center"/>
    </xf>
    <xf numFmtId="191" fontId="10" fillId="3" borderId="47" xfId="2" applyNumberFormat="1" applyFont="1" applyFill="1" applyBorder="1" applyAlignment="1">
      <alignment horizontal="center" vertical="center"/>
    </xf>
    <xf numFmtId="189" fontId="10" fillId="3" borderId="43" xfId="2" applyNumberFormat="1" applyFont="1" applyFill="1" applyBorder="1" applyAlignment="1">
      <alignment horizontal="center" vertical="center"/>
    </xf>
    <xf numFmtId="191" fontId="10" fillId="3" borderId="48" xfId="2" applyNumberFormat="1" applyFont="1" applyFill="1" applyBorder="1" applyAlignment="1">
      <alignment horizontal="center" vertical="center"/>
    </xf>
    <xf numFmtId="189" fontId="10" fillId="3" borderId="5" xfId="2" applyNumberFormat="1" applyFont="1" applyFill="1" applyBorder="1" applyAlignment="1">
      <alignment horizontal="center" vertical="center"/>
    </xf>
    <xf numFmtId="191" fontId="10" fillId="3" borderId="6" xfId="2" applyNumberFormat="1" applyFont="1" applyFill="1" applyBorder="1" applyAlignment="1">
      <alignment horizontal="center" vertical="center"/>
    </xf>
    <xf numFmtId="49" fontId="0" fillId="3" borderId="1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</cellXfs>
  <cellStyles count="3">
    <cellStyle name="Ehunekoa" xfId="2" builtinId="5"/>
    <cellStyle name="Euro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Normal="100" zoomScaleSheetLayoutView="100" workbookViewId="0">
      <selection activeCell="H26" sqref="H26"/>
    </sheetView>
  </sheetViews>
  <sheetFormatPr defaultColWidth="11.44140625" defaultRowHeight="13.2" x14ac:dyDescent="0.25"/>
  <cols>
    <col min="1" max="1" width="3.109375" style="3" customWidth="1"/>
    <col min="2" max="2" width="79.6640625" style="3" bestFit="1" customWidth="1"/>
    <col min="3" max="3" width="5.44140625" style="3" customWidth="1"/>
    <col min="4" max="5" width="16.33203125" style="3" customWidth="1"/>
    <col min="6" max="7" width="21.33203125" style="3" customWidth="1"/>
    <col min="8" max="8" width="17.33203125" style="3" customWidth="1"/>
    <col min="9" max="9" width="26.88671875" style="3" customWidth="1"/>
    <col min="10" max="10" width="21.6640625" style="3" customWidth="1"/>
    <col min="11" max="11" width="19.88671875" style="3" bestFit="1" customWidth="1"/>
    <col min="12" max="12" width="19.88671875" style="3" customWidth="1"/>
    <col min="13" max="13" width="5.5546875" style="3" customWidth="1"/>
    <col min="14" max="14" width="9.109375" style="3" customWidth="1"/>
  </cols>
  <sheetData>
    <row r="1" spans="1:14" ht="24" customHeight="1" thickBot="1" x14ac:dyDescent="0.3"/>
    <row r="2" spans="1:14" ht="39" customHeight="1" thickBot="1" x14ac:dyDescent="0.3">
      <c r="B2" s="104" t="s">
        <v>82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4" ht="27.7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ht="35.25" customHeight="1" thickBot="1" x14ac:dyDescent="0.3">
      <c r="A4" s="2"/>
      <c r="B4" s="46" t="s">
        <v>0</v>
      </c>
      <c r="C4" s="8"/>
      <c r="D4" s="40" t="s">
        <v>2</v>
      </c>
      <c r="E4" s="41" t="s">
        <v>1</v>
      </c>
      <c r="F4" s="41" t="s">
        <v>3</v>
      </c>
      <c r="G4" s="41" t="s">
        <v>10</v>
      </c>
      <c r="H4" s="41" t="s">
        <v>4</v>
      </c>
      <c r="I4" s="41" t="s">
        <v>27</v>
      </c>
      <c r="J4" s="41" t="s">
        <v>12</v>
      </c>
      <c r="K4" s="41" t="s">
        <v>83</v>
      </c>
      <c r="L4" s="42" t="s">
        <v>84</v>
      </c>
    </row>
    <row r="5" spans="1:14" ht="33" customHeight="1" x14ac:dyDescent="0.25">
      <c r="B5" s="66" t="s">
        <v>54</v>
      </c>
      <c r="C5" s="6"/>
      <c r="D5" s="43" t="s">
        <v>5</v>
      </c>
      <c r="E5" s="44" t="s">
        <v>6</v>
      </c>
      <c r="F5" s="44" t="s">
        <v>41</v>
      </c>
      <c r="G5" s="59">
        <v>9.7900000000000001E-3</v>
      </c>
      <c r="H5" s="55">
        <v>46500000</v>
      </c>
      <c r="I5" s="45" t="s">
        <v>7</v>
      </c>
      <c r="J5" s="45" t="s">
        <v>7</v>
      </c>
      <c r="K5" s="89">
        <f>23250000-2325000</f>
        <v>20925000</v>
      </c>
      <c r="L5" s="90">
        <v>9.7900000000000001E-3</v>
      </c>
      <c r="M5" s="4"/>
      <c r="N5" s="4"/>
    </row>
    <row r="6" spans="1:14" ht="33" customHeight="1" x14ac:dyDescent="0.25">
      <c r="A6" s="4"/>
      <c r="B6" s="67" t="s">
        <v>55</v>
      </c>
      <c r="C6" s="6"/>
      <c r="D6" s="15" t="s">
        <v>8</v>
      </c>
      <c r="E6" s="16" t="s">
        <v>9</v>
      </c>
      <c r="F6" s="16" t="s">
        <v>41</v>
      </c>
      <c r="G6" s="60">
        <v>3.7599999999999999E-3</v>
      </c>
      <c r="H6" s="56">
        <v>53500000</v>
      </c>
      <c r="I6" s="18" t="s">
        <v>7</v>
      </c>
      <c r="J6" s="18" t="s">
        <v>7</v>
      </c>
      <c r="K6" s="91">
        <f>36380000-2140000-2140000</f>
        <v>32100000</v>
      </c>
      <c r="L6" s="92">
        <v>3.7599999999999999E-3</v>
      </c>
      <c r="M6" s="4"/>
      <c r="N6" s="4"/>
    </row>
    <row r="7" spans="1:14" ht="33" customHeight="1" x14ac:dyDescent="0.25">
      <c r="A7" s="4"/>
      <c r="B7" s="68" t="s">
        <v>78</v>
      </c>
      <c r="C7" s="6"/>
      <c r="D7" s="15" t="s">
        <v>15</v>
      </c>
      <c r="E7" s="16" t="s">
        <v>16</v>
      </c>
      <c r="F7" s="16" t="s">
        <v>11</v>
      </c>
      <c r="G7" s="16" t="s">
        <v>17</v>
      </c>
      <c r="H7" s="56">
        <v>50000000</v>
      </c>
      <c r="I7" s="17" t="s">
        <v>7</v>
      </c>
      <c r="J7" s="18" t="s">
        <v>13</v>
      </c>
      <c r="K7" s="93">
        <v>10000000</v>
      </c>
      <c r="L7" s="94">
        <v>6.1799999999999997E-3</v>
      </c>
      <c r="M7" s="4"/>
      <c r="N7" s="4"/>
    </row>
    <row r="8" spans="1:14" ht="33" customHeight="1" x14ac:dyDescent="0.25">
      <c r="A8" s="4"/>
      <c r="B8" s="68" t="s">
        <v>76</v>
      </c>
      <c r="C8" s="6"/>
      <c r="D8" s="15" t="s">
        <v>15</v>
      </c>
      <c r="E8" s="16" t="s">
        <v>16</v>
      </c>
      <c r="F8" s="16" t="s">
        <v>11</v>
      </c>
      <c r="G8" s="16" t="s">
        <v>18</v>
      </c>
      <c r="H8" s="56">
        <v>40000000</v>
      </c>
      <c r="I8" s="18" t="s">
        <v>7</v>
      </c>
      <c r="J8" s="18" t="s">
        <v>13</v>
      </c>
      <c r="K8" s="93">
        <v>8000000</v>
      </c>
      <c r="L8" s="94">
        <v>4.0200000000000001E-3</v>
      </c>
      <c r="M8" s="4"/>
      <c r="N8" s="4"/>
    </row>
    <row r="9" spans="1:14" ht="33" customHeight="1" x14ac:dyDescent="0.25">
      <c r="A9" s="4"/>
      <c r="B9" s="68" t="s">
        <v>56</v>
      </c>
      <c r="C9" s="6"/>
      <c r="D9" s="15" t="s">
        <v>19</v>
      </c>
      <c r="E9" s="16" t="s">
        <v>20</v>
      </c>
      <c r="F9" s="16" t="s">
        <v>11</v>
      </c>
      <c r="G9" s="16" t="s">
        <v>40</v>
      </c>
      <c r="H9" s="56">
        <v>11970000</v>
      </c>
      <c r="I9" s="18" t="s">
        <v>7</v>
      </c>
      <c r="J9" s="18" t="s">
        <v>13</v>
      </c>
      <c r="K9" s="91">
        <v>1710000</v>
      </c>
      <c r="L9" s="92">
        <v>6.0400000000000002E-3</v>
      </c>
      <c r="M9" s="4"/>
      <c r="N9" s="4"/>
    </row>
    <row r="10" spans="1:14" ht="33" customHeight="1" x14ac:dyDescent="0.25">
      <c r="A10" s="4"/>
      <c r="B10" s="68" t="s">
        <v>57</v>
      </c>
      <c r="C10" s="6"/>
      <c r="D10" s="15" t="s">
        <v>21</v>
      </c>
      <c r="E10" s="16" t="s">
        <v>22</v>
      </c>
      <c r="F10" s="16" t="s">
        <v>41</v>
      </c>
      <c r="G10" s="60">
        <v>3.2399999999999998E-2</v>
      </c>
      <c r="H10" s="56">
        <v>10000000</v>
      </c>
      <c r="I10" s="18" t="s">
        <v>7</v>
      </c>
      <c r="J10" s="18" t="s">
        <v>13</v>
      </c>
      <c r="K10" s="91">
        <v>0</v>
      </c>
      <c r="L10" s="85" t="s">
        <v>42</v>
      </c>
      <c r="M10" s="4"/>
      <c r="N10" s="4"/>
    </row>
    <row r="11" spans="1:14" ht="33" customHeight="1" x14ac:dyDescent="0.25">
      <c r="A11" s="4"/>
      <c r="B11" s="68" t="s">
        <v>58</v>
      </c>
      <c r="C11" s="6"/>
      <c r="D11" s="15" t="s">
        <v>21</v>
      </c>
      <c r="E11" s="16" t="s">
        <v>22</v>
      </c>
      <c r="F11" s="16" t="s">
        <v>11</v>
      </c>
      <c r="G11" s="17" t="s">
        <v>24</v>
      </c>
      <c r="H11" s="56">
        <v>15000000</v>
      </c>
      <c r="I11" s="18" t="s">
        <v>7</v>
      </c>
      <c r="J11" s="18" t="s">
        <v>13</v>
      </c>
      <c r="K11" s="91">
        <v>0</v>
      </c>
      <c r="L11" s="85" t="s">
        <v>42</v>
      </c>
      <c r="M11" s="4"/>
      <c r="N11" s="4"/>
    </row>
    <row r="12" spans="1:14" ht="33" customHeight="1" x14ac:dyDescent="0.25">
      <c r="A12" s="4"/>
      <c r="B12" s="68" t="s">
        <v>75</v>
      </c>
      <c r="C12" s="6"/>
      <c r="D12" s="15" t="s">
        <v>21</v>
      </c>
      <c r="E12" s="16" t="s">
        <v>23</v>
      </c>
      <c r="F12" s="16" t="s">
        <v>11</v>
      </c>
      <c r="G12" s="16" t="s">
        <v>14</v>
      </c>
      <c r="H12" s="56">
        <v>18340000</v>
      </c>
      <c r="I12" s="18" t="s">
        <v>7</v>
      </c>
      <c r="J12" s="18" t="s">
        <v>13</v>
      </c>
      <c r="K12" s="91">
        <v>5240000</v>
      </c>
      <c r="L12" s="92">
        <v>7.8600000000000007E-3</v>
      </c>
      <c r="M12" s="4"/>
      <c r="N12" s="4"/>
    </row>
    <row r="13" spans="1:14" ht="33" customHeight="1" x14ac:dyDescent="0.25">
      <c r="A13" s="4"/>
      <c r="B13" s="68" t="s">
        <v>59</v>
      </c>
      <c r="C13" s="6"/>
      <c r="D13" s="15" t="s">
        <v>25</v>
      </c>
      <c r="E13" s="16" t="s">
        <v>26</v>
      </c>
      <c r="F13" s="16" t="s">
        <v>41</v>
      </c>
      <c r="G13" s="60">
        <v>1.4999999999999999E-2</v>
      </c>
      <c r="H13" s="56">
        <v>18000000</v>
      </c>
      <c r="I13" s="18" t="s">
        <v>7</v>
      </c>
      <c r="J13" s="18" t="s">
        <v>7</v>
      </c>
      <c r="K13" s="91">
        <f>3600000-3600000</f>
        <v>0</v>
      </c>
      <c r="L13" s="92" t="s">
        <v>42</v>
      </c>
      <c r="M13" s="4"/>
      <c r="N13" s="4"/>
    </row>
    <row r="14" spans="1:14" ht="33" customHeight="1" x14ac:dyDescent="0.25">
      <c r="A14" s="4"/>
      <c r="B14" s="68" t="s">
        <v>60</v>
      </c>
      <c r="C14" s="6"/>
      <c r="D14" s="15" t="s">
        <v>28</v>
      </c>
      <c r="E14" s="16" t="s">
        <v>29</v>
      </c>
      <c r="F14" s="16" t="s">
        <v>41</v>
      </c>
      <c r="G14" s="60">
        <v>1.503E-2</v>
      </c>
      <c r="H14" s="56">
        <v>14100000</v>
      </c>
      <c r="I14" s="18" t="s">
        <v>7</v>
      </c>
      <c r="J14" s="18" t="s">
        <v>13</v>
      </c>
      <c r="K14" s="91">
        <v>2820000</v>
      </c>
      <c r="L14" s="92">
        <v>1.503E-2</v>
      </c>
      <c r="M14" s="4"/>
      <c r="N14" s="4"/>
    </row>
    <row r="15" spans="1:14" ht="33" customHeight="1" x14ac:dyDescent="0.25">
      <c r="A15" s="4"/>
      <c r="B15" s="68" t="s">
        <v>61</v>
      </c>
      <c r="C15" s="6"/>
      <c r="D15" s="15" t="s">
        <v>30</v>
      </c>
      <c r="E15" s="16" t="s">
        <v>31</v>
      </c>
      <c r="F15" s="16" t="s">
        <v>41</v>
      </c>
      <c r="G15" s="60">
        <v>1.942E-2</v>
      </c>
      <c r="H15" s="56">
        <v>42000000</v>
      </c>
      <c r="I15" s="18" t="s">
        <v>7</v>
      </c>
      <c r="J15" s="18" t="s">
        <v>13</v>
      </c>
      <c r="K15" s="91">
        <v>18000000</v>
      </c>
      <c r="L15" s="92">
        <v>1.942E-2</v>
      </c>
      <c r="M15" s="4"/>
      <c r="N15" s="4"/>
    </row>
    <row r="16" spans="1:14" ht="33" customHeight="1" x14ac:dyDescent="0.25">
      <c r="A16" s="4"/>
      <c r="B16" s="68" t="s">
        <v>62</v>
      </c>
      <c r="C16" s="6"/>
      <c r="D16" s="15" t="s">
        <v>44</v>
      </c>
      <c r="E16" s="16" t="s">
        <v>43</v>
      </c>
      <c r="F16" s="16" t="s">
        <v>41</v>
      </c>
      <c r="G16" s="60">
        <v>1.0030000000000001E-2</v>
      </c>
      <c r="H16" s="56">
        <v>61700000</v>
      </c>
      <c r="I16" s="18" t="s">
        <v>50</v>
      </c>
      <c r="J16" s="18" t="s">
        <v>13</v>
      </c>
      <c r="K16" s="91">
        <v>61700000</v>
      </c>
      <c r="L16" s="92">
        <v>1.0030000000000001E-2</v>
      </c>
      <c r="M16" s="4"/>
      <c r="N16" s="4"/>
    </row>
    <row r="17" spans="1:15" ht="33" customHeight="1" x14ac:dyDescent="0.25">
      <c r="A17" s="4"/>
      <c r="B17" s="68" t="s">
        <v>63</v>
      </c>
      <c r="C17" s="6"/>
      <c r="D17" s="15" t="s">
        <v>46</v>
      </c>
      <c r="E17" s="16" t="s">
        <v>47</v>
      </c>
      <c r="F17" s="16" t="s">
        <v>41</v>
      </c>
      <c r="G17" s="60">
        <v>1.018E-2</v>
      </c>
      <c r="H17" s="56">
        <v>11000000</v>
      </c>
      <c r="I17" s="18" t="s">
        <v>7</v>
      </c>
      <c r="J17" s="18" t="s">
        <v>13</v>
      </c>
      <c r="K17" s="91">
        <v>8800000</v>
      </c>
      <c r="L17" s="92">
        <v>1.018E-2</v>
      </c>
      <c r="M17" s="4"/>
      <c r="N17" s="4"/>
    </row>
    <row r="18" spans="1:15" ht="33" customHeight="1" x14ac:dyDescent="0.25">
      <c r="A18" s="4"/>
      <c r="B18" s="68" t="s">
        <v>64</v>
      </c>
      <c r="C18" s="6"/>
      <c r="D18" s="15" t="s">
        <v>46</v>
      </c>
      <c r="E18" s="16" t="s">
        <v>47</v>
      </c>
      <c r="F18" s="16" t="s">
        <v>41</v>
      </c>
      <c r="G18" s="60">
        <v>1.018E-2</v>
      </c>
      <c r="H18" s="56">
        <v>11000000</v>
      </c>
      <c r="I18" s="18" t="s">
        <v>7</v>
      </c>
      <c r="J18" s="18" t="s">
        <v>13</v>
      </c>
      <c r="K18" s="91">
        <v>8800000</v>
      </c>
      <c r="L18" s="92">
        <v>1.018E-2</v>
      </c>
      <c r="M18" s="4"/>
      <c r="N18" s="4"/>
    </row>
    <row r="19" spans="1:15" ht="33" customHeight="1" x14ac:dyDescent="0.25">
      <c r="A19" s="4"/>
      <c r="B19" s="68" t="s">
        <v>65</v>
      </c>
      <c r="C19" s="6"/>
      <c r="D19" s="15" t="s">
        <v>46</v>
      </c>
      <c r="E19" s="16" t="s">
        <v>47</v>
      </c>
      <c r="F19" s="16" t="s">
        <v>41</v>
      </c>
      <c r="G19" s="60">
        <v>7.3000000000000001E-3</v>
      </c>
      <c r="H19" s="56">
        <v>12500000</v>
      </c>
      <c r="I19" s="18" t="s">
        <v>7</v>
      </c>
      <c r="J19" s="18" t="s">
        <v>13</v>
      </c>
      <c r="K19" s="91">
        <v>10000000</v>
      </c>
      <c r="L19" s="92">
        <v>7.3000000000000001E-3</v>
      </c>
      <c r="M19" s="4"/>
      <c r="N19" s="4"/>
    </row>
    <row r="20" spans="1:15" ht="33" customHeight="1" x14ac:dyDescent="0.25">
      <c r="A20" s="4"/>
      <c r="B20" s="68" t="s">
        <v>66</v>
      </c>
      <c r="C20" s="6"/>
      <c r="D20" s="15" t="s">
        <v>46</v>
      </c>
      <c r="E20" s="16" t="s">
        <v>47</v>
      </c>
      <c r="F20" s="16" t="s">
        <v>41</v>
      </c>
      <c r="G20" s="60">
        <v>9.7999999999999997E-3</v>
      </c>
      <c r="H20" s="56">
        <v>27500000</v>
      </c>
      <c r="I20" s="18" t="s">
        <v>7</v>
      </c>
      <c r="J20" s="18" t="s">
        <v>13</v>
      </c>
      <c r="K20" s="91">
        <v>22000000</v>
      </c>
      <c r="L20" s="92">
        <v>9.7999999999999997E-3</v>
      </c>
      <c r="M20" s="4"/>
      <c r="N20" s="4"/>
      <c r="O20" s="63"/>
    </row>
    <row r="21" spans="1:15" ht="33" customHeight="1" x14ac:dyDescent="0.25">
      <c r="A21" s="4"/>
      <c r="B21" s="68" t="s">
        <v>67</v>
      </c>
      <c r="C21" s="6"/>
      <c r="D21" s="51" t="s">
        <v>51</v>
      </c>
      <c r="E21" s="52" t="s">
        <v>52</v>
      </c>
      <c r="F21" s="16" t="s">
        <v>41</v>
      </c>
      <c r="G21" s="61">
        <v>7.4599999999999996E-3</v>
      </c>
      <c r="H21" s="57">
        <v>20000000</v>
      </c>
      <c r="I21" s="18" t="s">
        <v>7</v>
      </c>
      <c r="J21" s="18" t="s">
        <v>13</v>
      </c>
      <c r="K21" s="95">
        <v>18000000</v>
      </c>
      <c r="L21" s="96">
        <v>7.4599999999999996E-3</v>
      </c>
      <c r="M21" s="4"/>
      <c r="N21" s="4"/>
    </row>
    <row r="22" spans="1:15" ht="33" customHeight="1" x14ac:dyDescent="0.25">
      <c r="A22" s="4"/>
      <c r="B22" s="68" t="s">
        <v>68</v>
      </c>
      <c r="C22" s="6"/>
      <c r="D22" s="15" t="s">
        <v>51</v>
      </c>
      <c r="E22" s="53" t="s">
        <v>52</v>
      </c>
      <c r="F22" s="16" t="s">
        <v>41</v>
      </c>
      <c r="G22" s="60">
        <v>8.0999999999999996E-3</v>
      </c>
      <c r="H22" s="56">
        <v>1000000</v>
      </c>
      <c r="I22" s="18" t="s">
        <v>7</v>
      </c>
      <c r="J22" s="18" t="s">
        <v>13</v>
      </c>
      <c r="K22" s="91">
        <v>900000</v>
      </c>
      <c r="L22" s="92">
        <v>8.0999999999999996E-3</v>
      </c>
      <c r="M22" s="4"/>
      <c r="N22" s="4"/>
    </row>
    <row r="23" spans="1:15" ht="33" customHeight="1" x14ac:dyDescent="0.25">
      <c r="A23" s="4"/>
      <c r="B23" s="72" t="s">
        <v>69</v>
      </c>
      <c r="C23" s="6"/>
      <c r="D23" s="73" t="s">
        <v>51</v>
      </c>
      <c r="E23" s="74" t="s">
        <v>52</v>
      </c>
      <c r="F23" s="75" t="s">
        <v>41</v>
      </c>
      <c r="G23" s="76">
        <v>6.7000000000000002E-3</v>
      </c>
      <c r="H23" s="77">
        <v>20000000</v>
      </c>
      <c r="I23" s="78" t="s">
        <v>7</v>
      </c>
      <c r="J23" s="78" t="s">
        <v>13</v>
      </c>
      <c r="K23" s="97">
        <v>18000000</v>
      </c>
      <c r="L23" s="98">
        <v>6.7000000000000002E-3</v>
      </c>
      <c r="M23" s="4"/>
      <c r="N23" s="4"/>
    </row>
    <row r="24" spans="1:15" ht="33" customHeight="1" x14ac:dyDescent="0.25">
      <c r="A24" s="4"/>
      <c r="B24" s="68" t="s">
        <v>71</v>
      </c>
      <c r="C24" s="6"/>
      <c r="D24" s="83" t="s">
        <v>73</v>
      </c>
      <c r="E24" s="82" t="s">
        <v>74</v>
      </c>
      <c r="F24" s="75" t="s">
        <v>41</v>
      </c>
      <c r="G24" s="76">
        <v>3.8999999999999998E-3</v>
      </c>
      <c r="H24" s="77">
        <v>15000000</v>
      </c>
      <c r="I24" s="78" t="s">
        <v>7</v>
      </c>
      <c r="J24" s="78" t="s">
        <v>13</v>
      </c>
      <c r="K24" s="97">
        <v>15000000</v>
      </c>
      <c r="L24" s="98">
        <f>+G24</f>
        <v>3.8999999999999998E-3</v>
      </c>
      <c r="M24" s="4"/>
      <c r="N24" s="4"/>
    </row>
    <row r="25" spans="1:15" ht="33" customHeight="1" thickBot="1" x14ac:dyDescent="0.3">
      <c r="A25" s="4"/>
      <c r="B25" s="68" t="s">
        <v>72</v>
      </c>
      <c r="C25" s="6"/>
      <c r="D25" s="81" t="s">
        <v>73</v>
      </c>
      <c r="E25" s="84" t="s">
        <v>74</v>
      </c>
      <c r="F25" s="11" t="s">
        <v>41</v>
      </c>
      <c r="G25" s="62">
        <v>4.1000000000000003E-3</v>
      </c>
      <c r="H25" s="58">
        <v>15000000</v>
      </c>
      <c r="I25" s="13" t="s">
        <v>7</v>
      </c>
      <c r="J25" s="13" t="s">
        <v>13</v>
      </c>
      <c r="K25" s="99">
        <v>15000000</v>
      </c>
      <c r="L25" s="100">
        <f>+G25</f>
        <v>4.1000000000000003E-3</v>
      </c>
      <c r="M25" s="4"/>
      <c r="N25" s="4"/>
    </row>
    <row r="26" spans="1:15" ht="26.25" customHeight="1" x14ac:dyDescent="0.25">
      <c r="H26" s="29"/>
      <c r="K26" s="79"/>
      <c r="L26" s="80"/>
    </row>
    <row r="27" spans="1:15" x14ac:dyDescent="0.25">
      <c r="K27" s="29"/>
      <c r="L27" s="54"/>
    </row>
    <row r="28" spans="1:15" x14ac:dyDescent="0.25">
      <c r="K28" s="29"/>
    </row>
    <row r="29" spans="1:15" x14ac:dyDescent="0.25">
      <c r="K29" s="29"/>
    </row>
    <row r="30" spans="1:15" x14ac:dyDescent="0.25">
      <c r="K30" s="29"/>
    </row>
    <row r="31" spans="1:15" x14ac:dyDescent="0.25">
      <c r="K31" s="29"/>
    </row>
  </sheetData>
  <mergeCells count="1">
    <mergeCell ref="B2:L2"/>
  </mergeCells>
  <phoneticPr fontId="0" type="noConversion"/>
  <pageMargins left="0" right="0" top="0.98425196850393704" bottom="0.98425196850393704" header="0" footer="0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opLeftCell="C1" zoomScaleNormal="100" zoomScaleSheetLayoutView="100" workbookViewId="0">
      <selection activeCell="J11" sqref="J11"/>
    </sheetView>
  </sheetViews>
  <sheetFormatPr defaultColWidth="11.44140625" defaultRowHeight="13.2" x14ac:dyDescent="0.25"/>
  <cols>
    <col min="1" max="1" width="3.109375" style="1" customWidth="1"/>
    <col min="2" max="2" width="64.109375" style="1" customWidth="1"/>
    <col min="3" max="3" width="5.44140625" style="1" customWidth="1"/>
    <col min="4" max="6" width="17.44140625" style="1" customWidth="1"/>
    <col min="7" max="7" width="22.44140625" style="1" customWidth="1"/>
    <col min="8" max="8" width="18.33203125" style="1" customWidth="1"/>
    <col min="9" max="9" width="21" style="1" customWidth="1"/>
    <col min="10" max="10" width="19.88671875" style="1" customWidth="1"/>
    <col min="11" max="11" width="20.33203125" style="1" bestFit="1" customWidth="1"/>
    <col min="12" max="12" width="9.109375" style="1" customWidth="1"/>
  </cols>
  <sheetData>
    <row r="1" spans="2:14" ht="24" customHeight="1" thickBot="1" x14ac:dyDescent="0.3"/>
    <row r="2" spans="2:14" ht="39" customHeight="1" thickBot="1" x14ac:dyDescent="0.3">
      <c r="B2" s="104" t="s">
        <v>85</v>
      </c>
      <c r="C2" s="105"/>
      <c r="D2" s="105"/>
      <c r="E2" s="105"/>
      <c r="F2" s="105"/>
      <c r="G2" s="105"/>
      <c r="H2" s="105"/>
      <c r="I2" s="105"/>
      <c r="J2" s="105"/>
      <c r="K2" s="106"/>
      <c r="L2" s="103"/>
      <c r="M2" s="102"/>
    </row>
    <row r="3" spans="2:14" ht="27.75" customHeight="1" thickBot="1" x14ac:dyDescent="0.3">
      <c r="L3" s="49"/>
    </row>
    <row r="4" spans="2:14" ht="35.25" customHeight="1" thickBot="1" x14ac:dyDescent="0.3">
      <c r="B4" s="7" t="s">
        <v>32</v>
      </c>
      <c r="C4" s="8"/>
      <c r="D4" s="9" t="s">
        <v>33</v>
      </c>
      <c r="E4" s="19" t="s">
        <v>2</v>
      </c>
      <c r="F4" s="5" t="s">
        <v>1</v>
      </c>
      <c r="G4" s="5" t="s">
        <v>10</v>
      </c>
      <c r="H4" s="26" t="s">
        <v>34</v>
      </c>
      <c r="I4" s="26" t="s">
        <v>49</v>
      </c>
      <c r="J4" s="26" t="s">
        <v>86</v>
      </c>
      <c r="K4" s="42" t="s">
        <v>84</v>
      </c>
      <c r="M4" s="1"/>
      <c r="N4" s="63"/>
    </row>
    <row r="5" spans="2:14" ht="33" customHeight="1" x14ac:dyDescent="0.25">
      <c r="B5" s="67" t="s">
        <v>79</v>
      </c>
      <c r="C5" s="6"/>
      <c r="D5" s="21">
        <v>72000000</v>
      </c>
      <c r="E5" s="22" t="s">
        <v>48</v>
      </c>
      <c r="F5" s="22" t="s">
        <v>16</v>
      </c>
      <c r="G5" s="16" t="s">
        <v>37</v>
      </c>
      <c r="H5" s="36">
        <v>2E-3</v>
      </c>
      <c r="I5" s="47">
        <v>1E-3</v>
      </c>
      <c r="J5" s="28">
        <v>0</v>
      </c>
      <c r="K5" s="32">
        <v>2E-3</v>
      </c>
      <c r="M5" s="1"/>
    </row>
    <row r="6" spans="2:14" ht="33" customHeight="1" x14ac:dyDescent="0.25">
      <c r="B6" s="68" t="s">
        <v>79</v>
      </c>
      <c r="C6" s="6"/>
      <c r="D6" s="23">
        <v>42000000</v>
      </c>
      <c r="E6" s="20" t="s">
        <v>35</v>
      </c>
      <c r="F6" s="20" t="s">
        <v>45</v>
      </c>
      <c r="G6" s="16" t="s">
        <v>37</v>
      </c>
      <c r="H6" s="36">
        <v>5.0000000000000001E-3</v>
      </c>
      <c r="I6" s="47">
        <v>1E-3</v>
      </c>
      <c r="J6" s="10">
        <v>0</v>
      </c>
      <c r="K6" s="31">
        <v>1.8400000000000001E-3</v>
      </c>
      <c r="M6" s="1"/>
    </row>
    <row r="7" spans="2:14" ht="33" customHeight="1" x14ac:dyDescent="0.25">
      <c r="B7" s="68" t="s">
        <v>70</v>
      </c>
      <c r="C7" s="6"/>
      <c r="D7" s="23">
        <v>30000000</v>
      </c>
      <c r="E7" s="20" t="s">
        <v>35</v>
      </c>
      <c r="F7" s="20" t="s">
        <v>45</v>
      </c>
      <c r="G7" s="27" t="s">
        <v>38</v>
      </c>
      <c r="H7" s="65" t="s">
        <v>53</v>
      </c>
      <c r="I7" s="47" t="s">
        <v>42</v>
      </c>
      <c r="J7" s="10">
        <v>0</v>
      </c>
      <c r="K7" s="64" t="s">
        <v>42</v>
      </c>
      <c r="M7" s="1"/>
    </row>
    <row r="8" spans="2:14" ht="33" customHeight="1" x14ac:dyDescent="0.25">
      <c r="B8" s="68" t="s">
        <v>80</v>
      </c>
      <c r="C8" s="6"/>
      <c r="D8" s="23">
        <v>54950000</v>
      </c>
      <c r="E8" s="101" t="s">
        <v>36</v>
      </c>
      <c r="F8" s="101" t="s">
        <v>87</v>
      </c>
      <c r="G8" s="16" t="s">
        <v>37</v>
      </c>
      <c r="H8" s="36">
        <v>3.2000000000000002E-3</v>
      </c>
      <c r="I8" s="47">
        <v>4.0000000000000001E-3</v>
      </c>
      <c r="J8" s="30">
        <v>15000000</v>
      </c>
      <c r="K8" s="31">
        <v>0</v>
      </c>
      <c r="M8" s="1"/>
    </row>
    <row r="9" spans="2:14" ht="33" customHeight="1" x14ac:dyDescent="0.25">
      <c r="B9" s="68" t="s">
        <v>80</v>
      </c>
      <c r="C9" s="6"/>
      <c r="D9" s="23">
        <v>48000000</v>
      </c>
      <c r="E9" s="20" t="s">
        <v>35</v>
      </c>
      <c r="F9" s="20" t="s">
        <v>45</v>
      </c>
      <c r="G9" s="16" t="s">
        <v>37</v>
      </c>
      <c r="H9" s="36">
        <v>2.5000000000000001E-3</v>
      </c>
      <c r="I9" s="47">
        <v>1E-3</v>
      </c>
      <c r="J9" s="30">
        <v>0</v>
      </c>
      <c r="K9" s="31">
        <v>0</v>
      </c>
      <c r="M9" s="1"/>
    </row>
    <row r="10" spans="2:14" ht="33" customHeight="1" thickBot="1" x14ac:dyDescent="0.3">
      <c r="B10" s="69" t="s">
        <v>81</v>
      </c>
      <c r="C10" s="6"/>
      <c r="D10" s="24">
        <v>30000000</v>
      </c>
      <c r="E10" s="25" t="s">
        <v>35</v>
      </c>
      <c r="F10" s="25" t="s">
        <v>45</v>
      </c>
      <c r="G10" s="11" t="s">
        <v>37</v>
      </c>
      <c r="H10" s="37">
        <v>1E-3</v>
      </c>
      <c r="I10" s="48">
        <v>1E-3</v>
      </c>
      <c r="J10" s="39">
        <v>0</v>
      </c>
      <c r="K10" s="33">
        <v>1E-3</v>
      </c>
      <c r="M10" s="1"/>
    </row>
    <row r="11" spans="2:14" ht="30.75" customHeight="1" x14ac:dyDescent="0.25">
      <c r="D11" s="34"/>
      <c r="I11" s="70"/>
      <c r="J11" s="71"/>
      <c r="K11" s="50"/>
      <c r="L11" s="49"/>
    </row>
    <row r="12" spans="2:14" x14ac:dyDescent="0.25">
      <c r="D12" s="34"/>
      <c r="I12" s="34"/>
      <c r="J12" s="38"/>
    </row>
    <row r="13" spans="2:14" x14ac:dyDescent="0.25">
      <c r="D13" s="34"/>
      <c r="I13" s="34"/>
    </row>
    <row r="14" spans="2:14" x14ac:dyDescent="0.25">
      <c r="C14" s="49"/>
      <c r="I14" s="35"/>
    </row>
    <row r="15" spans="2:14" x14ac:dyDescent="0.25">
      <c r="I15" s="34"/>
      <c r="K15" s="49"/>
    </row>
    <row r="17" spans="9:9" x14ac:dyDescent="0.25">
      <c r="I17" s="34"/>
    </row>
  </sheetData>
  <mergeCells count="1">
    <mergeCell ref="B2:K2"/>
  </mergeCells>
  <phoneticPr fontId="0" type="noConversion"/>
  <pageMargins left="0" right="0" top="0.98425196850393704" bottom="0.98425196850393704" header="0" footer="0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zoomScaleNormal="100" zoomScaleSheetLayoutView="100" workbookViewId="0">
      <selection activeCell="D14" sqref="D14"/>
    </sheetView>
  </sheetViews>
  <sheetFormatPr defaultColWidth="11.44140625" defaultRowHeight="13.2" x14ac:dyDescent="0.25"/>
  <cols>
    <col min="1" max="1" width="3.109375" style="1" customWidth="1"/>
    <col min="2" max="2" width="74.5546875" style="1" customWidth="1"/>
    <col min="3" max="3" width="5.44140625" style="1" customWidth="1"/>
    <col min="4" max="5" width="16.33203125" style="1" customWidth="1"/>
    <col min="6" max="6" width="21.33203125" style="1" bestFit="1" customWidth="1"/>
    <col min="7" max="7" width="21.33203125" style="1" hidden="1" customWidth="1"/>
    <col min="8" max="8" width="17.33203125" style="1" customWidth="1"/>
    <col min="9" max="10" width="23.88671875" style="1" bestFit="1" customWidth="1"/>
    <col min="11" max="11" width="19.88671875" style="1" bestFit="1" customWidth="1"/>
    <col min="12" max="12" width="19.88671875" style="1" customWidth="1"/>
    <col min="13" max="13" width="5.5546875" style="1" customWidth="1"/>
    <col min="14" max="14" width="9.109375" style="1" customWidth="1"/>
  </cols>
  <sheetData>
    <row r="1" spans="2:14" ht="24" customHeight="1" thickBot="1" x14ac:dyDescent="0.3"/>
    <row r="2" spans="2:14" ht="39" customHeight="1" thickBot="1" x14ac:dyDescent="0.3">
      <c r="B2" s="104" t="s">
        <v>85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02"/>
      <c r="N2" s="49"/>
    </row>
    <row r="3" spans="2:14" ht="27.75" customHeight="1" thickBot="1" x14ac:dyDescent="0.3"/>
    <row r="4" spans="2:14" ht="35.25" customHeight="1" thickBot="1" x14ac:dyDescent="0.3">
      <c r="B4" s="7" t="s">
        <v>39</v>
      </c>
      <c r="C4" s="8"/>
      <c r="D4" s="9" t="s">
        <v>2</v>
      </c>
      <c r="E4" s="5" t="s">
        <v>1</v>
      </c>
      <c r="F4" s="5" t="s">
        <v>3</v>
      </c>
      <c r="G4" s="5" t="s">
        <v>10</v>
      </c>
      <c r="H4" s="5" t="s">
        <v>4</v>
      </c>
      <c r="I4" s="5" t="s">
        <v>27</v>
      </c>
      <c r="J4" s="5" t="s">
        <v>12</v>
      </c>
      <c r="K4" s="41" t="s">
        <v>83</v>
      </c>
      <c r="L4" s="42" t="s">
        <v>84</v>
      </c>
    </row>
    <row r="5" spans="2:14" ht="33" customHeight="1" thickBot="1" x14ac:dyDescent="0.3">
      <c r="B5" s="68" t="s">
        <v>77</v>
      </c>
      <c r="C5" s="6"/>
      <c r="D5" s="86"/>
      <c r="E5" s="87"/>
      <c r="F5" s="62"/>
      <c r="G5" s="62"/>
      <c r="H5" s="58"/>
      <c r="I5" s="88"/>
      <c r="J5" s="88"/>
      <c r="K5" s="12"/>
      <c r="L5" s="14"/>
    </row>
    <row r="13" spans="2:14" x14ac:dyDescent="0.25">
      <c r="N13" s="49"/>
    </row>
  </sheetData>
  <mergeCells count="1">
    <mergeCell ref="B2:L2"/>
  </mergeCells>
  <phoneticPr fontId="0" type="noConversion"/>
  <pageMargins left="0.75" right="0.75" top="1" bottom="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3</vt:i4>
      </vt:variant>
    </vt:vector>
  </HeadingPairs>
  <TitlesOfParts>
    <vt:vector size="6" baseType="lpstr">
      <vt:lpstr>Préstamos</vt:lpstr>
      <vt:lpstr>Líneas de crédito</vt:lpstr>
      <vt:lpstr>Corto</vt:lpstr>
      <vt:lpstr>Corto!Inprimatzeko_area</vt:lpstr>
      <vt:lpstr>'Líneas de crédito'!Inprimatzeko_area</vt:lpstr>
      <vt:lpstr>Préstamos!Inprimatzeko_area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ARRIETA INSAUSTI, Margari</cp:lastModifiedBy>
  <cp:lastPrinted>2019-01-14T09:47:58Z</cp:lastPrinted>
  <dcterms:created xsi:type="dcterms:W3CDTF">1996-11-27T10:00:04Z</dcterms:created>
  <dcterms:modified xsi:type="dcterms:W3CDTF">2019-01-16T10:43:06Z</dcterms:modified>
</cp:coreProperties>
</file>